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office365oist-my.sharepoint.com/personal/atsuko-takayama_oist_jp/Documents/takayama/図書業務/"/>
    </mc:Choice>
  </mc:AlternateContent>
  <xr:revisionPtr revIDLastSave="85" documentId="8_{9B95E705-9FE5-4B9B-8E09-15BB452FE597}" xr6:coauthVersionLast="47" xr6:coauthVersionMax="47" xr10:uidLastSave="{0E64DCED-A0CC-4993-BEEA-775F6988170B}"/>
  <bookViews>
    <workbookView xWindow="-120" yWindow="-120" windowWidth="29040" windowHeight="15840" firstSheet="2" activeTab="2" xr2:uid="{00000000-000D-0000-FFFF-FFFF00000000}"/>
  </bookViews>
  <sheets>
    <sheet name="Order Form" sheetId="2" r:id="rId1"/>
    <sheet name="Ebook List" sheetId="1" r:id="rId2"/>
    <sheet name="OIST Selection" sheetId="3" r:id="rId3"/>
  </sheets>
  <definedNames>
    <definedName name="_xlnm._FilterDatabase" localSheetId="1" hidden="1">'Ebook List'!$A$3:$L$591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1" i="1" l="1"/>
  <c r="L105" i="1"/>
  <c r="L334" i="1"/>
  <c r="L225" i="1"/>
  <c r="L379" i="1"/>
  <c r="L352" i="1"/>
  <c r="L400" i="1"/>
  <c r="L214" i="1"/>
  <c r="L566" i="1"/>
  <c r="L158" i="1"/>
  <c r="L259" i="1"/>
  <c r="L312" i="1"/>
  <c r="L41" i="1"/>
  <c r="L44" i="1"/>
  <c r="L435" i="1"/>
  <c r="L355" i="1"/>
  <c r="L109" i="1"/>
  <c r="L438" i="1"/>
  <c r="L348" i="1"/>
  <c r="L538" i="1"/>
  <c r="L27" i="1"/>
  <c r="L482" i="1"/>
  <c r="L28" i="1"/>
  <c r="L80" i="1"/>
  <c r="L179" i="1"/>
  <c r="L277" i="1"/>
  <c r="L548" i="1"/>
  <c r="L413" i="1"/>
  <c r="L245" i="1"/>
  <c r="L326" i="1"/>
  <c r="L496" i="1"/>
  <c r="L311" i="1"/>
  <c r="L572" i="1"/>
  <c r="L16" i="1"/>
  <c r="L321" i="1"/>
  <c r="L427" i="1"/>
  <c r="L6" i="1"/>
  <c r="L10" i="1"/>
  <c r="L5" i="1"/>
  <c r="L440" i="1"/>
  <c r="L445" i="1"/>
  <c r="L4" i="1"/>
  <c r="L11" i="1"/>
  <c r="L339" i="1"/>
  <c r="L468" i="1"/>
  <c r="L505" i="1"/>
  <c r="L508" i="1"/>
  <c r="L546" i="1"/>
  <c r="L583" i="1"/>
  <c r="L107" i="1"/>
  <c r="L243" i="1"/>
  <c r="L195" i="1"/>
  <c r="L471" i="1"/>
  <c r="L493" i="1"/>
  <c r="B20" i="2"/>
  <c r="L523" i="1" l="1"/>
  <c r="L463" i="1"/>
  <c r="L560" i="1"/>
  <c r="L134" i="1"/>
  <c r="L181" i="1"/>
  <c r="L163" i="1"/>
  <c r="L492" i="1"/>
  <c r="L160" i="1"/>
  <c r="L29" i="1"/>
  <c r="L165" i="1"/>
  <c r="L262" i="1"/>
  <c r="L470" i="1"/>
  <c r="L40" i="1"/>
  <c r="L67" i="1"/>
  <c r="L367" i="1"/>
  <c r="L342" i="1"/>
  <c r="L477" i="1"/>
  <c r="L564" i="1"/>
  <c r="L182" i="1"/>
  <c r="L226" i="1"/>
  <c r="L152" i="1"/>
  <c r="L397" i="1"/>
  <c r="L308" i="1"/>
  <c r="L266" i="1"/>
  <c r="L501" i="1"/>
  <c r="L48" i="1"/>
  <c r="L108" i="1"/>
  <c r="L489" i="1"/>
  <c r="L291" i="1"/>
  <c r="L460" i="1"/>
  <c r="L188" i="1"/>
  <c r="L480" i="1" l="1"/>
  <c r="L224" i="1"/>
  <c r="L519" i="1"/>
  <c r="L336" i="1"/>
  <c r="L458" i="1"/>
  <c r="L486" i="1"/>
  <c r="L12" i="1"/>
  <c r="L58" i="1"/>
  <c r="L357" i="1"/>
  <c r="L128" i="1"/>
  <c r="L285" i="1"/>
  <c r="L246" i="1"/>
  <c r="L532" i="1"/>
  <c r="L414" i="1"/>
  <c r="L507" i="1"/>
  <c r="L446" i="1"/>
  <c r="L120" i="1"/>
  <c r="L258" i="1"/>
  <c r="L455" i="1"/>
  <c r="L164" i="1"/>
  <c r="L7" i="1"/>
  <c r="L61" i="1"/>
  <c r="L124" i="1"/>
  <c r="L398" i="1" l="1"/>
  <c r="L421" i="1"/>
  <c r="L536" i="1"/>
  <c r="L126" i="1"/>
  <c r="L49" i="1"/>
  <c r="L349" i="1"/>
  <c r="L590" i="1"/>
  <c r="L570" i="1"/>
  <c r="L504" i="1"/>
  <c r="L249" i="1"/>
  <c r="L328" i="1"/>
  <c r="L517" i="1"/>
  <c r="L544" i="1"/>
  <c r="L145" i="1"/>
  <c r="L537" i="1"/>
  <c r="L290" i="1"/>
  <c r="L520" i="1" l="1"/>
  <c r="L299" i="1"/>
  <c r="L465" i="1"/>
  <c r="L581" i="1"/>
  <c r="L525" i="1"/>
  <c r="L280" i="1"/>
  <c r="L288" i="1"/>
  <c r="L353" i="1"/>
  <c r="L432" i="1"/>
  <c r="L433" i="1" l="1"/>
  <c r="L540" i="1"/>
  <c r="L372" i="1"/>
  <c r="L392" i="1"/>
  <c r="L554" i="1"/>
  <c r="L150" i="1"/>
  <c r="L199" i="1"/>
  <c r="L81" i="1"/>
  <c r="L391" i="1"/>
  <c r="L111" i="1"/>
  <c r="L409" i="1"/>
  <c r="L34" i="1"/>
  <c r="L251" i="1"/>
  <c r="L361" i="1"/>
  <c r="L408" i="1"/>
  <c r="L344" i="1"/>
  <c r="L54" i="1"/>
  <c r="L450" i="1"/>
  <c r="L512" i="1"/>
  <c r="L376" i="1"/>
  <c r="L466" i="1"/>
  <c r="L318" i="1"/>
  <c r="L472" i="1"/>
  <c r="L331" i="1"/>
  <c r="L360" i="1"/>
  <c r="L467" i="1"/>
  <c r="L461" i="1" l="1"/>
  <c r="L92" i="1"/>
  <c r="L201" i="1"/>
  <c r="L130" i="1"/>
  <c r="L396" i="1"/>
  <c r="L64" i="1"/>
  <c r="L255" i="1"/>
  <c r="L534" i="1"/>
  <c r="L439" i="1"/>
  <c r="L382" i="1"/>
  <c r="L330" i="1"/>
  <c r="L127" i="1"/>
  <c r="L221" i="1"/>
  <c r="L68" i="1"/>
  <c r="L559" i="1"/>
  <c r="L104" i="1"/>
  <c r="L514" i="1"/>
  <c r="L513" i="1"/>
  <c r="L154" i="1"/>
  <c r="L241" i="1"/>
  <c r="L426" i="1"/>
  <c r="L473" i="1"/>
  <c r="L83" i="1" l="1"/>
  <c r="L20" i="1"/>
  <c r="L577" i="1"/>
  <c r="L139" i="1"/>
  <c r="L8" i="1"/>
  <c r="L418" i="1"/>
  <c r="L62" i="1"/>
  <c r="L547" i="1"/>
  <c r="L436" i="1"/>
  <c r="L282" i="1"/>
  <c r="L162" i="1"/>
  <c r="L304" i="1"/>
  <c r="L479" i="1" l="1"/>
  <c r="L518" i="1"/>
  <c r="L148" i="1"/>
  <c r="L248" i="1"/>
  <c r="L506" i="1"/>
  <c r="L116" i="1"/>
  <c r="L13" i="1"/>
  <c r="L112" i="1"/>
  <c r="L91" i="1"/>
  <c r="L420" i="1"/>
  <c r="L302" i="1"/>
  <c r="L522" i="1"/>
  <c r="L380" i="1"/>
  <c r="L19" i="1"/>
  <c r="L232" i="1"/>
  <c r="L545" i="1"/>
  <c r="L250" i="1"/>
  <c r="L386" i="1"/>
  <c r="L89" i="1"/>
  <c r="L133" i="1"/>
  <c r="L296" i="1"/>
  <c r="L378" i="1"/>
  <c r="L45" i="1"/>
  <c r="L271" i="1" l="1"/>
  <c r="L171" i="1"/>
  <c r="L292" i="1"/>
  <c r="L385" i="1"/>
  <c r="L574" i="1"/>
  <c r="L268" i="1"/>
  <c r="L168" i="1"/>
  <c r="L509" i="1"/>
  <c r="L215" i="1"/>
  <c r="L511" i="1"/>
  <c r="L155" i="1"/>
  <c r="L307" i="1"/>
  <c r="L196" i="1"/>
  <c r="L97" i="1"/>
  <c r="L47" i="1"/>
  <c r="L273" i="1"/>
  <c r="L238" i="1"/>
  <c r="L211" i="1"/>
  <c r="L57" i="1"/>
  <c r="L428" i="1"/>
  <c r="L55" i="1"/>
  <c r="L528" i="1"/>
  <c r="L125" i="1"/>
  <c r="L149" i="1"/>
  <c r="L390" i="1"/>
  <c r="L32" i="1"/>
  <c r="L256" i="1"/>
  <c r="L495" i="1"/>
  <c r="L443" i="1" l="1"/>
  <c r="L37" i="1"/>
  <c r="L231" i="1"/>
  <c r="L136" i="1"/>
  <c r="L555" i="1"/>
  <c r="L185" i="1"/>
  <c r="L541" i="1"/>
  <c r="L209" i="1"/>
  <c r="L192" i="1"/>
  <c r="L552" i="1"/>
  <c r="L15" i="1"/>
  <c r="L464" i="1"/>
  <c r="L63" i="1"/>
  <c r="L565" i="1"/>
  <c r="L244" i="1"/>
  <c r="L240" i="1"/>
  <c r="L483" i="1"/>
  <c r="L193" i="1"/>
  <c r="L417" i="1" l="1"/>
  <c r="L381" i="1"/>
  <c r="L354" i="1"/>
  <c r="L337" i="1"/>
  <c r="L147" i="1"/>
  <c r="L242" i="1" l="1"/>
  <c r="L222" i="1"/>
  <c r="L23" i="1"/>
  <c r="L69" i="1"/>
  <c r="L431" i="1"/>
  <c r="L74" i="1"/>
  <c r="L73" i="1"/>
  <c r="L72" i="1"/>
  <c r="L137" i="1"/>
  <c r="L103" i="1"/>
  <c r="L95" i="1"/>
  <c r="L267" i="1"/>
  <c r="L205" i="1"/>
  <c r="L206" i="1"/>
  <c r="L56" i="1"/>
  <c r="L371" i="1"/>
  <c r="L563" i="1"/>
  <c r="L237" i="1"/>
  <c r="L430" i="1"/>
  <c r="L510" i="1"/>
  <c r="L576" i="1"/>
  <c r="L227" i="1"/>
  <c r="L184" i="1"/>
  <c r="L14" i="1"/>
  <c r="L24" i="1"/>
  <c r="L265" i="1"/>
  <c r="L335" i="1"/>
  <c r="L31" i="1"/>
  <c r="L119" i="1"/>
  <c r="L393" i="1"/>
  <c r="L332" i="1"/>
  <c r="L198" i="1"/>
  <c r="L194" i="1"/>
  <c r="L146" i="1"/>
  <c r="L448" i="1"/>
  <c r="L187" i="1"/>
  <c r="L345" i="1"/>
  <c r="L569" i="1" l="1"/>
  <c r="L588" i="1"/>
  <c r="L170" i="1"/>
  <c r="L449" i="1"/>
  <c r="L369" i="1"/>
  <c r="L314" i="1"/>
  <c r="L457" i="1"/>
  <c r="L239" i="1"/>
  <c r="L422" i="1"/>
  <c r="L521" i="1"/>
  <c r="L586" i="1"/>
  <c r="L317" i="1"/>
  <c r="L219" i="1"/>
  <c r="L93" i="1"/>
  <c r="L374" i="1"/>
  <c r="L456" i="1"/>
  <c r="L22" i="1"/>
  <c r="L303" i="1" l="1"/>
  <c r="L474" i="1"/>
  <c r="L180" i="1"/>
  <c r="L141" i="1"/>
  <c r="L100" i="1"/>
  <c r="L515" i="1"/>
  <c r="L177" i="1"/>
  <c r="L300" i="1"/>
  <c r="L359" i="1"/>
  <c r="L591" i="1"/>
  <c r="L156" i="1"/>
  <c r="L106" i="1"/>
  <c r="L281" i="1"/>
  <c r="L140" i="1"/>
  <c r="L533" i="1"/>
  <c r="L341" i="1"/>
  <c r="L66" i="1"/>
  <c r="L216" i="1"/>
  <c r="L96" i="1"/>
  <c r="L410" i="1"/>
  <c r="L362" i="1"/>
  <c r="L530" i="1"/>
  <c r="L388" i="1"/>
  <c r="L575" i="1"/>
  <c r="L425" i="1"/>
  <c r="L53" i="1"/>
  <c r="L51" i="1"/>
  <c r="L580" i="1"/>
  <c r="L101" i="1"/>
  <c r="L118" i="1"/>
  <c r="L484" i="1"/>
  <c r="L39" i="1"/>
  <c r="L351" i="1"/>
  <c r="L498" i="1"/>
  <c r="L228" i="1"/>
  <c r="L298" i="1"/>
  <c r="L366" i="1"/>
  <c r="L401" i="1"/>
  <c r="L261" i="1"/>
  <c r="L233" i="1"/>
  <c r="L442" i="1"/>
  <c r="L529" i="1"/>
  <c r="L190" i="1"/>
  <c r="L94" i="1"/>
  <c r="L423" i="1"/>
  <c r="L294" i="1"/>
  <c r="L429" i="1"/>
  <c r="L437" i="1"/>
  <c r="L236" i="1"/>
  <c r="L558" i="1"/>
  <c r="L202" i="1"/>
  <c r="L582" i="1"/>
  <c r="L347" i="1"/>
  <c r="L270" i="1"/>
  <c r="L35" i="1"/>
  <c r="L516" i="1"/>
  <c r="L102" i="1"/>
  <c r="L254" i="1"/>
  <c r="L531" i="1"/>
  <c r="L131" i="1"/>
  <c r="L84" i="1"/>
  <c r="L324" i="1"/>
  <c r="L490" i="1"/>
  <c r="L462" i="1"/>
  <c r="L377" i="1"/>
  <c r="L253" i="1"/>
  <c r="L274" i="1"/>
  <c r="L159" i="1"/>
  <c r="L447" i="1"/>
  <c r="L88" i="1"/>
  <c r="L167" i="1"/>
  <c r="L499" i="1"/>
  <c r="L50" i="1"/>
  <c r="L129" i="1"/>
  <c r="L110" i="1"/>
  <c r="L553" i="1"/>
  <c r="L79" i="1"/>
  <c r="L98" i="1"/>
  <c r="L275" i="1"/>
  <c r="L310" i="1"/>
  <c r="L306" i="1"/>
  <c r="L319" i="1"/>
  <c r="L174" i="1"/>
  <c r="L289" i="1"/>
  <c r="L587" i="1"/>
  <c r="L567" i="1"/>
  <c r="L151" i="1"/>
  <c r="L153" i="1"/>
  <c r="L434" i="1"/>
  <c r="L535" i="1"/>
  <c r="L293" i="1"/>
  <c r="L356" i="1"/>
  <c r="L568" i="1"/>
  <c r="L373" i="1"/>
  <c r="L230" i="1"/>
  <c r="L132" i="1"/>
  <c r="L322" i="1"/>
  <c r="L589" i="1"/>
  <c r="L197" i="1"/>
  <c r="L263" i="1"/>
  <c r="L358" i="1"/>
  <c r="L176" i="1"/>
  <c r="L30" i="1"/>
  <c r="L451" i="1"/>
  <c r="L363" i="1"/>
  <c r="L469" i="1"/>
  <c r="L316" i="1"/>
  <c r="L578" i="1"/>
  <c r="L144" i="1"/>
  <c r="L405" i="1"/>
  <c r="L220" i="1"/>
  <c r="L169" i="1"/>
  <c r="L550" i="1"/>
  <c r="L189" i="1"/>
  <c r="L542" i="1"/>
  <c r="L313" i="1"/>
  <c r="L370" i="1"/>
  <c r="L411" i="1"/>
  <c r="L59" i="1"/>
  <c r="L323" i="1"/>
  <c r="L247" i="1"/>
  <c r="L212" i="1"/>
  <c r="L526" i="1"/>
  <c r="L503" i="1"/>
  <c r="L384" i="1"/>
  <c r="L278" i="1"/>
  <c r="L539" i="1"/>
  <c r="L183" i="1"/>
  <c r="L364" i="1"/>
  <c r="L264" i="1"/>
  <c r="L403" i="1"/>
  <c r="L571" i="1"/>
  <c r="L424" i="1"/>
  <c r="L497" i="1"/>
  <c r="L383" i="1"/>
  <c r="L142" i="1"/>
  <c r="L562" i="1"/>
  <c r="L399" i="1"/>
  <c r="L419" i="1"/>
  <c r="L113" i="1"/>
  <c r="L295" i="1"/>
  <c r="L333" i="1"/>
  <c r="L406" i="1"/>
  <c r="L78" i="1"/>
  <c r="L200" i="1"/>
  <c r="L210" i="1"/>
  <c r="L175" i="1"/>
  <c r="L269" i="1"/>
  <c r="L485" i="1"/>
  <c r="L77" i="1"/>
  <c r="L25" i="1"/>
  <c r="L252" i="1"/>
  <c r="L301" i="1"/>
  <c r="L415" i="1"/>
  <c r="L287" i="1"/>
  <c r="L543" i="1"/>
  <c r="L260" i="1"/>
  <c r="L99" i="1"/>
  <c r="L234" i="1"/>
  <c r="L276" i="1"/>
  <c r="L551" i="1"/>
  <c r="L305" i="1"/>
  <c r="L309" i="1"/>
  <c r="L82" i="1"/>
  <c r="L478" i="1"/>
  <c r="L325" i="1"/>
  <c r="L476" i="1"/>
  <c r="L135" i="1"/>
  <c r="L579" i="1"/>
  <c r="L329" i="1"/>
  <c r="L143" i="1"/>
  <c r="L18" i="1"/>
  <c r="L43" i="1"/>
  <c r="L452" i="1"/>
  <c r="L365" i="1"/>
  <c r="L21" i="1"/>
  <c r="L138" i="1"/>
  <c r="L394" i="1"/>
  <c r="L90" i="1"/>
  <c r="L350" i="1"/>
  <c r="L343" i="1"/>
  <c r="L404" i="1"/>
  <c r="L402" i="1"/>
  <c r="L488" i="1"/>
  <c r="L279" i="1"/>
  <c r="L76" i="1"/>
  <c r="L475" i="1"/>
  <c r="L320" i="1"/>
  <c r="L315" i="1"/>
  <c r="L368" i="1"/>
  <c r="L218" i="1"/>
  <c r="L487" i="1"/>
  <c r="L17" i="1"/>
  <c r="L389" i="1"/>
  <c r="L585" i="1"/>
  <c r="L527" i="1"/>
  <c r="L387" i="1"/>
  <c r="L416" i="1"/>
  <c r="L412" i="1"/>
  <c r="L340" i="1"/>
  <c r="L524" i="1"/>
  <c r="L203" i="1"/>
  <c r="L115" i="1"/>
  <c r="L26" i="1"/>
  <c r="L338" i="1"/>
  <c r="L235" i="1"/>
  <c r="L117" i="1"/>
  <c r="L453" i="1"/>
  <c r="L257" i="1"/>
  <c r="L87" i="1"/>
  <c r="L86" i="1"/>
  <c r="L123" i="1"/>
  <c r="L46" i="1"/>
  <c r="L556" i="1"/>
  <c r="L178" i="1"/>
  <c r="L223" i="1"/>
  <c r="L444" i="1"/>
  <c r="L172" i="1"/>
  <c r="L173" i="1"/>
  <c r="L549" i="1"/>
  <c r="L229" i="1"/>
  <c r="L395" i="1"/>
  <c r="L286" i="1"/>
  <c r="L481" i="1"/>
  <c r="L186" i="1"/>
  <c r="L157" i="1"/>
  <c r="L573" i="1"/>
  <c r="L204" i="1"/>
  <c r="L459" i="1"/>
  <c r="L557" i="1"/>
  <c r="L584" i="1"/>
  <c r="L114" i="1"/>
  <c r="L166" i="1"/>
  <c r="L52" i="1"/>
  <c r="L407" i="1"/>
  <c r="L122" i="1"/>
  <c r="L500" i="1"/>
  <c r="L60" i="1"/>
  <c r="L207" i="1"/>
  <c r="L375" i="1"/>
  <c r="L85" i="1"/>
  <c r="L70" i="1"/>
  <c r="L297" i="1"/>
  <c r="L454" i="1"/>
  <c r="L191" i="1"/>
  <c r="L502" i="1"/>
  <c r="L494" i="1"/>
  <c r="L38" i="1"/>
  <c r="L327" i="1"/>
  <c r="L65" i="1"/>
  <c r="L161" i="1"/>
  <c r="L491" i="1"/>
  <c r="L208" i="1"/>
  <c r="L561" i="1"/>
  <c r="L121" i="1"/>
  <c r="L272" i="1"/>
  <c r="L9" i="1"/>
  <c r="L284" i="1"/>
  <c r="L283" i="1"/>
  <c r="L213" i="1"/>
  <c r="L441" i="1"/>
  <c r="L346" i="1"/>
  <c r="L33" i="1"/>
  <c r="L42" i="1"/>
  <c r="L36" i="1"/>
  <c r="L75" i="1"/>
  <c r="L217" i="1"/>
  <c r="N4" i="1" l="1"/>
  <c r="N5" i="1" s="1"/>
  <c r="N6" i="1" s="1"/>
  <c r="N7" i="1" s="1"/>
  <c r="N8" i="1" l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O7" i="1"/>
  <c r="O208" i="1" l="1"/>
  <c r="N209" i="1"/>
  <c r="O207" i="1"/>
  <c r="O4" i="1"/>
  <c r="O209" i="1" l="1"/>
  <c r="N210" i="1"/>
  <c r="O5" i="1"/>
  <c r="O210" i="1" l="1"/>
  <c r="N211" i="1"/>
  <c r="O6" i="1"/>
  <c r="O211" i="1" l="1"/>
  <c r="N212" i="1"/>
  <c r="O8" i="1"/>
  <c r="O212" i="1" l="1"/>
  <c r="N213" i="1"/>
  <c r="O9" i="1"/>
  <c r="O213" i="1" l="1"/>
  <c r="N214" i="1"/>
  <c r="O10" i="1"/>
  <c r="O214" i="1" l="1"/>
  <c r="N215" i="1"/>
  <c r="O11" i="1"/>
  <c r="O215" i="1" l="1"/>
  <c r="N216" i="1"/>
  <c r="O12" i="1"/>
  <c r="O216" i="1" l="1"/>
  <c r="N217" i="1"/>
  <c r="O13" i="1"/>
  <c r="N218" i="1" l="1"/>
  <c r="O217" i="1"/>
  <c r="O14" i="1"/>
  <c r="N219" i="1" l="1"/>
  <c r="O218" i="1"/>
  <c r="O15" i="1"/>
  <c r="N220" i="1" l="1"/>
  <c r="O219" i="1"/>
  <c r="O16" i="1"/>
  <c r="N221" i="1" l="1"/>
  <c r="O220" i="1"/>
  <c r="O17" i="1"/>
  <c r="O221" i="1" l="1"/>
  <c r="N222" i="1"/>
  <c r="O18" i="1"/>
  <c r="N223" i="1" l="1"/>
  <c r="O222" i="1"/>
  <c r="O19" i="1"/>
  <c r="N224" i="1" l="1"/>
  <c r="O223" i="1"/>
  <c r="O20" i="1"/>
  <c r="N225" i="1" l="1"/>
  <c r="O224" i="1"/>
  <c r="O21" i="1"/>
  <c r="O225" i="1" l="1"/>
  <c r="N226" i="1"/>
  <c r="O22" i="1"/>
  <c r="N227" i="1" l="1"/>
  <c r="O226" i="1"/>
  <c r="O23" i="1"/>
  <c r="N228" i="1" l="1"/>
  <c r="O227" i="1"/>
  <c r="O24" i="1"/>
  <c r="N229" i="1" l="1"/>
  <c r="O228" i="1"/>
  <c r="O25" i="1"/>
  <c r="O229" i="1" l="1"/>
  <c r="N230" i="1"/>
  <c r="O26" i="1"/>
  <c r="O230" i="1" l="1"/>
  <c r="N231" i="1"/>
  <c r="O27" i="1"/>
  <c r="N232" i="1" l="1"/>
  <c r="O231" i="1"/>
  <c r="O28" i="1"/>
  <c r="N233" i="1" l="1"/>
  <c r="O232" i="1"/>
  <c r="O29" i="1"/>
  <c r="N234" i="1" l="1"/>
  <c r="O233" i="1"/>
  <c r="O30" i="1"/>
  <c r="N235" i="1" l="1"/>
  <c r="O234" i="1"/>
  <c r="O31" i="1"/>
  <c r="N236" i="1" l="1"/>
  <c r="N237" i="1" s="1"/>
  <c r="O235" i="1"/>
  <c r="O32" i="1"/>
  <c r="O236" i="1" l="1"/>
  <c r="O33" i="1"/>
  <c r="O237" i="1" l="1"/>
  <c r="N238" i="1"/>
  <c r="O34" i="1"/>
  <c r="N239" i="1" l="1"/>
  <c r="O238" i="1"/>
  <c r="O35" i="1"/>
  <c r="N240" i="1" l="1"/>
  <c r="O239" i="1"/>
  <c r="O36" i="1"/>
  <c r="N241" i="1" l="1"/>
  <c r="O240" i="1"/>
  <c r="O37" i="1"/>
  <c r="N242" i="1" l="1"/>
  <c r="O241" i="1"/>
  <c r="O38" i="1"/>
  <c r="N243" i="1" l="1"/>
  <c r="O242" i="1"/>
  <c r="O39" i="1"/>
  <c r="N244" i="1" l="1"/>
  <c r="O243" i="1"/>
  <c r="O40" i="1"/>
  <c r="N245" i="1" l="1"/>
  <c r="O244" i="1"/>
  <c r="O41" i="1"/>
  <c r="O245" i="1" l="1"/>
  <c r="N246" i="1"/>
  <c r="O42" i="1"/>
  <c r="N247" i="1" l="1"/>
  <c r="O246" i="1"/>
  <c r="O43" i="1"/>
  <c r="N248" i="1" l="1"/>
  <c r="O247" i="1"/>
  <c r="O44" i="1"/>
  <c r="N249" i="1" l="1"/>
  <c r="O248" i="1"/>
  <c r="O45" i="1"/>
  <c r="N250" i="1" l="1"/>
  <c r="O249" i="1"/>
  <c r="O46" i="1"/>
  <c r="O250" i="1" l="1"/>
  <c r="N251" i="1"/>
  <c r="O47" i="1"/>
  <c r="N252" i="1" l="1"/>
  <c r="O251" i="1"/>
  <c r="O48" i="1"/>
  <c r="N253" i="1" l="1"/>
  <c r="O252" i="1"/>
  <c r="O49" i="1"/>
  <c r="O253" i="1" l="1"/>
  <c r="N254" i="1"/>
  <c r="O50" i="1"/>
  <c r="N255" i="1" l="1"/>
  <c r="O254" i="1"/>
  <c r="O51" i="1"/>
  <c r="N256" i="1" l="1"/>
  <c r="O255" i="1"/>
  <c r="O52" i="1"/>
  <c r="N257" i="1" l="1"/>
  <c r="O256" i="1"/>
  <c r="O53" i="1"/>
  <c r="O257" i="1" l="1"/>
  <c r="N258" i="1"/>
  <c r="O54" i="1"/>
  <c r="O258" i="1" l="1"/>
  <c r="N259" i="1"/>
  <c r="O55" i="1"/>
  <c r="N260" i="1" l="1"/>
  <c r="O259" i="1"/>
  <c r="O56" i="1"/>
  <c r="N261" i="1" l="1"/>
  <c r="O260" i="1"/>
  <c r="O57" i="1"/>
  <c r="O261" i="1" l="1"/>
  <c r="N262" i="1"/>
  <c r="O58" i="1"/>
  <c r="N263" i="1" l="1"/>
  <c r="O262" i="1"/>
  <c r="O59" i="1"/>
  <c r="N264" i="1" l="1"/>
  <c r="O263" i="1"/>
  <c r="O60" i="1"/>
  <c r="N265" i="1" l="1"/>
  <c r="O264" i="1"/>
  <c r="O61" i="1"/>
  <c r="N266" i="1" l="1"/>
  <c r="O265" i="1"/>
  <c r="O62" i="1"/>
  <c r="N267" i="1" l="1"/>
  <c r="O266" i="1"/>
  <c r="O63" i="1"/>
  <c r="N268" i="1" l="1"/>
  <c r="O267" i="1"/>
  <c r="O64" i="1"/>
  <c r="O268" i="1" l="1"/>
  <c r="N269" i="1"/>
  <c r="O65" i="1"/>
  <c r="N270" i="1" l="1"/>
  <c r="O269" i="1"/>
  <c r="O66" i="1"/>
  <c r="N271" i="1" l="1"/>
  <c r="O270" i="1"/>
  <c r="O67" i="1"/>
  <c r="N272" i="1" l="1"/>
  <c r="O271" i="1"/>
  <c r="O68" i="1"/>
  <c r="N273" i="1" l="1"/>
  <c r="O272" i="1"/>
  <c r="O69" i="1"/>
  <c r="O273" i="1" l="1"/>
  <c r="N274" i="1"/>
  <c r="O70" i="1"/>
  <c r="O274" i="1" l="1"/>
  <c r="N275" i="1"/>
  <c r="O71" i="1"/>
  <c r="N276" i="1" l="1"/>
  <c r="O275" i="1"/>
  <c r="O72" i="1"/>
  <c r="N277" i="1" l="1"/>
  <c r="O276" i="1"/>
  <c r="O73" i="1"/>
  <c r="N278" i="1" l="1"/>
  <c r="O277" i="1"/>
  <c r="O74" i="1"/>
  <c r="N279" i="1" l="1"/>
  <c r="O278" i="1"/>
  <c r="O75" i="1"/>
  <c r="N280" i="1" l="1"/>
  <c r="O279" i="1"/>
  <c r="O76" i="1"/>
  <c r="N281" i="1" l="1"/>
  <c r="O280" i="1"/>
  <c r="O77" i="1"/>
  <c r="N282" i="1" l="1"/>
  <c r="O281" i="1"/>
  <c r="O78" i="1"/>
  <c r="N283" i="1" l="1"/>
  <c r="O282" i="1"/>
  <c r="O79" i="1"/>
  <c r="N284" i="1" l="1"/>
  <c r="O283" i="1"/>
  <c r="O80" i="1"/>
  <c r="N285" i="1" l="1"/>
  <c r="O284" i="1"/>
  <c r="O81" i="1"/>
  <c r="O285" i="1" l="1"/>
  <c r="N286" i="1"/>
  <c r="O82" i="1"/>
  <c r="N287" i="1" l="1"/>
  <c r="O286" i="1"/>
  <c r="O83" i="1"/>
  <c r="O287" i="1" l="1"/>
  <c r="N288" i="1"/>
  <c r="O84" i="1"/>
  <c r="N289" i="1" l="1"/>
  <c r="O288" i="1"/>
  <c r="O85" i="1"/>
  <c r="O289" i="1" l="1"/>
  <c r="N290" i="1"/>
  <c r="O86" i="1"/>
  <c r="N291" i="1" l="1"/>
  <c r="O290" i="1"/>
  <c r="O87" i="1"/>
  <c r="N292" i="1" l="1"/>
  <c r="O291" i="1"/>
  <c r="O88" i="1"/>
  <c r="N293" i="1" l="1"/>
  <c r="O292" i="1"/>
  <c r="O89" i="1"/>
  <c r="O293" i="1" l="1"/>
  <c r="N294" i="1"/>
  <c r="O90" i="1"/>
  <c r="N295" i="1" l="1"/>
  <c r="O294" i="1"/>
  <c r="O91" i="1"/>
  <c r="O295" i="1" l="1"/>
  <c r="N296" i="1"/>
  <c r="O92" i="1"/>
  <c r="O296" i="1" l="1"/>
  <c r="N297" i="1"/>
  <c r="O93" i="1"/>
  <c r="N298" i="1" l="1"/>
  <c r="O297" i="1"/>
  <c r="O94" i="1"/>
  <c r="N299" i="1" l="1"/>
  <c r="O298" i="1"/>
  <c r="O95" i="1"/>
  <c r="N300" i="1" l="1"/>
  <c r="O299" i="1"/>
  <c r="O96" i="1"/>
  <c r="N301" i="1" l="1"/>
  <c r="O300" i="1"/>
  <c r="O97" i="1"/>
  <c r="O301" i="1" l="1"/>
  <c r="N302" i="1"/>
  <c r="O98" i="1"/>
  <c r="N303" i="1" l="1"/>
  <c r="O302" i="1"/>
  <c r="O99" i="1"/>
  <c r="N304" i="1" l="1"/>
  <c r="O303" i="1"/>
  <c r="O100" i="1"/>
  <c r="O304" i="1" l="1"/>
  <c r="N305" i="1"/>
  <c r="O101" i="1"/>
  <c r="N306" i="1" l="1"/>
  <c r="O305" i="1"/>
  <c r="O102" i="1"/>
  <c r="O306" i="1" l="1"/>
  <c r="N307" i="1"/>
  <c r="O103" i="1"/>
  <c r="N308" i="1" l="1"/>
  <c r="O307" i="1"/>
  <c r="O104" i="1"/>
  <c r="N309" i="1" l="1"/>
  <c r="O308" i="1"/>
  <c r="O105" i="1"/>
  <c r="O309" i="1" l="1"/>
  <c r="N310" i="1"/>
  <c r="O106" i="1"/>
  <c r="N311" i="1" l="1"/>
  <c r="O310" i="1"/>
  <c r="O107" i="1"/>
  <c r="N312" i="1" l="1"/>
  <c r="O311" i="1"/>
  <c r="O108" i="1"/>
  <c r="N313" i="1" l="1"/>
  <c r="O312" i="1"/>
  <c r="O109" i="1"/>
  <c r="N314" i="1" l="1"/>
  <c r="O313" i="1"/>
  <c r="O110" i="1"/>
  <c r="O314" i="1" l="1"/>
  <c r="N315" i="1"/>
  <c r="O111" i="1"/>
  <c r="N316" i="1" l="1"/>
  <c r="O315" i="1"/>
  <c r="O112" i="1"/>
  <c r="O316" i="1" l="1"/>
  <c r="N317" i="1"/>
  <c r="O113" i="1"/>
  <c r="O317" i="1" l="1"/>
  <c r="N318" i="1"/>
  <c r="O114" i="1"/>
  <c r="N319" i="1" l="1"/>
  <c r="O318" i="1"/>
  <c r="O115" i="1"/>
  <c r="N320" i="1" l="1"/>
  <c r="O319" i="1"/>
  <c r="O116" i="1"/>
  <c r="N321" i="1" l="1"/>
  <c r="O320" i="1"/>
  <c r="O117" i="1"/>
  <c r="O321" i="1" l="1"/>
  <c r="N322" i="1"/>
  <c r="O118" i="1"/>
  <c r="O322" i="1" l="1"/>
  <c r="N323" i="1"/>
  <c r="O119" i="1"/>
  <c r="N324" i="1" l="1"/>
  <c r="O323" i="1"/>
  <c r="O120" i="1"/>
  <c r="N325" i="1" l="1"/>
  <c r="O324" i="1"/>
  <c r="O121" i="1"/>
  <c r="O325" i="1" l="1"/>
  <c r="N326" i="1"/>
  <c r="O122" i="1"/>
  <c r="N327" i="1" l="1"/>
  <c r="O326" i="1"/>
  <c r="O123" i="1"/>
  <c r="N328" i="1" l="1"/>
  <c r="O327" i="1"/>
  <c r="O124" i="1"/>
  <c r="N329" i="1" l="1"/>
  <c r="O328" i="1"/>
  <c r="O125" i="1"/>
  <c r="N330" i="1" l="1"/>
  <c r="O329" i="1"/>
  <c r="O126" i="1"/>
  <c r="N331" i="1" l="1"/>
  <c r="O330" i="1"/>
  <c r="O127" i="1"/>
  <c r="N332" i="1" l="1"/>
  <c r="O331" i="1"/>
  <c r="O128" i="1"/>
  <c r="O332" i="1" l="1"/>
  <c r="N333" i="1"/>
  <c r="O129" i="1"/>
  <c r="N334" i="1" l="1"/>
  <c r="O333" i="1"/>
  <c r="O130" i="1"/>
  <c r="N335" i="1" l="1"/>
  <c r="O334" i="1"/>
  <c r="O131" i="1"/>
  <c r="N336" i="1" l="1"/>
  <c r="O335" i="1"/>
  <c r="O132" i="1"/>
  <c r="O336" i="1" l="1"/>
  <c r="N337" i="1"/>
  <c r="O133" i="1"/>
  <c r="O337" i="1" l="1"/>
  <c r="N338" i="1"/>
  <c r="O134" i="1"/>
  <c r="O338" i="1" l="1"/>
  <c r="N339" i="1"/>
  <c r="O135" i="1"/>
  <c r="N340" i="1" l="1"/>
  <c r="O339" i="1"/>
  <c r="O136" i="1"/>
  <c r="O340" i="1" l="1"/>
  <c r="N341" i="1"/>
  <c r="O137" i="1"/>
  <c r="N342" i="1" l="1"/>
  <c r="O341" i="1"/>
  <c r="O138" i="1"/>
  <c r="N343" i="1" l="1"/>
  <c r="O342" i="1"/>
  <c r="O139" i="1"/>
  <c r="N344" i="1" l="1"/>
  <c r="O343" i="1"/>
  <c r="O140" i="1"/>
  <c r="N345" i="1" l="1"/>
  <c r="O344" i="1"/>
  <c r="O141" i="1"/>
  <c r="N346" i="1" l="1"/>
  <c r="O345" i="1"/>
  <c r="O142" i="1"/>
  <c r="N347" i="1" l="1"/>
  <c r="O346" i="1"/>
  <c r="O143" i="1"/>
  <c r="N348" i="1" l="1"/>
  <c r="O347" i="1"/>
  <c r="O144" i="1"/>
  <c r="N349" i="1" l="1"/>
  <c r="O348" i="1"/>
  <c r="O145" i="1"/>
  <c r="O349" i="1" l="1"/>
  <c r="N350" i="1"/>
  <c r="O146" i="1"/>
  <c r="N351" i="1" l="1"/>
  <c r="O350" i="1"/>
  <c r="O147" i="1"/>
  <c r="N352" i="1" l="1"/>
  <c r="O351" i="1"/>
  <c r="O148" i="1"/>
  <c r="N353" i="1" l="1"/>
  <c r="O352" i="1"/>
  <c r="O149" i="1"/>
  <c r="O353" i="1" l="1"/>
  <c r="N354" i="1"/>
  <c r="O150" i="1"/>
  <c r="N355" i="1" l="1"/>
  <c r="O354" i="1"/>
  <c r="O151" i="1"/>
  <c r="N356" i="1" l="1"/>
  <c r="O355" i="1"/>
  <c r="O152" i="1"/>
  <c r="N357" i="1" l="1"/>
  <c r="O356" i="1"/>
  <c r="O153" i="1"/>
  <c r="O357" i="1" l="1"/>
  <c r="N358" i="1"/>
  <c r="O154" i="1"/>
  <c r="N359" i="1" l="1"/>
  <c r="O358" i="1"/>
  <c r="O155" i="1"/>
  <c r="N360" i="1" l="1"/>
  <c r="O359" i="1"/>
  <c r="O156" i="1"/>
  <c r="O360" i="1" l="1"/>
  <c r="N361" i="1"/>
  <c r="O157" i="1"/>
  <c r="N362" i="1" l="1"/>
  <c r="O361" i="1"/>
  <c r="O158" i="1"/>
  <c r="N363" i="1" l="1"/>
  <c r="O362" i="1"/>
  <c r="O159" i="1"/>
  <c r="N364" i="1" l="1"/>
  <c r="O363" i="1"/>
  <c r="O160" i="1"/>
  <c r="O364" i="1" l="1"/>
  <c r="N365" i="1"/>
  <c r="O161" i="1"/>
  <c r="O365" i="1" l="1"/>
  <c r="N366" i="1"/>
  <c r="O162" i="1"/>
  <c r="N367" i="1" l="1"/>
  <c r="O366" i="1"/>
  <c r="O163" i="1"/>
  <c r="N368" i="1" l="1"/>
  <c r="O367" i="1"/>
  <c r="O164" i="1"/>
  <c r="N369" i="1" l="1"/>
  <c r="O368" i="1"/>
  <c r="O165" i="1"/>
  <c r="N370" i="1" l="1"/>
  <c r="O369" i="1"/>
  <c r="O166" i="1"/>
  <c r="O370" i="1" l="1"/>
  <c r="N371" i="1"/>
  <c r="O167" i="1"/>
  <c r="N372" i="1" l="1"/>
  <c r="O371" i="1"/>
  <c r="O168" i="1"/>
  <c r="N373" i="1" l="1"/>
  <c r="O372" i="1"/>
  <c r="O169" i="1"/>
  <c r="O373" i="1" l="1"/>
  <c r="N374" i="1"/>
  <c r="O170" i="1"/>
  <c r="N375" i="1" l="1"/>
  <c r="O374" i="1"/>
  <c r="O171" i="1"/>
  <c r="N376" i="1" l="1"/>
  <c r="O375" i="1"/>
  <c r="O172" i="1"/>
  <c r="N377" i="1" l="1"/>
  <c r="O376" i="1"/>
  <c r="O173" i="1"/>
  <c r="N378" i="1" l="1"/>
  <c r="O377" i="1"/>
  <c r="O174" i="1"/>
  <c r="N379" i="1" l="1"/>
  <c r="O378" i="1"/>
  <c r="O175" i="1"/>
  <c r="N380" i="1" l="1"/>
  <c r="O379" i="1"/>
  <c r="O176" i="1"/>
  <c r="O380" i="1" l="1"/>
  <c r="N381" i="1"/>
  <c r="O177" i="1"/>
  <c r="O381" i="1" l="1"/>
  <c r="N382" i="1"/>
  <c r="O178" i="1"/>
  <c r="N383" i="1" l="1"/>
  <c r="O382" i="1"/>
  <c r="O179" i="1"/>
  <c r="N384" i="1" l="1"/>
  <c r="O383" i="1"/>
  <c r="O180" i="1"/>
  <c r="N385" i="1" l="1"/>
  <c r="O384" i="1"/>
  <c r="O181" i="1"/>
  <c r="O385" i="1" l="1"/>
  <c r="N386" i="1"/>
  <c r="O182" i="1"/>
  <c r="O386" i="1" l="1"/>
  <c r="N387" i="1"/>
  <c r="O183" i="1"/>
  <c r="N388" i="1" l="1"/>
  <c r="O387" i="1"/>
  <c r="O184" i="1"/>
  <c r="N389" i="1" l="1"/>
  <c r="O388" i="1"/>
  <c r="O185" i="1"/>
  <c r="O389" i="1" l="1"/>
  <c r="N390" i="1"/>
  <c r="O186" i="1"/>
  <c r="N391" i="1" l="1"/>
  <c r="O390" i="1"/>
  <c r="O187" i="1"/>
  <c r="N392" i="1" l="1"/>
  <c r="O391" i="1"/>
  <c r="O188" i="1"/>
  <c r="N393" i="1" l="1"/>
  <c r="O392" i="1"/>
  <c r="O189" i="1"/>
  <c r="N394" i="1" l="1"/>
  <c r="O393" i="1"/>
  <c r="O190" i="1"/>
  <c r="N395" i="1" l="1"/>
  <c r="O394" i="1"/>
  <c r="O191" i="1"/>
  <c r="N396" i="1" l="1"/>
  <c r="O395" i="1"/>
  <c r="O192" i="1"/>
  <c r="O396" i="1" l="1"/>
  <c r="N397" i="1"/>
  <c r="O193" i="1"/>
  <c r="N398" i="1" l="1"/>
  <c r="O397" i="1"/>
  <c r="O194" i="1"/>
  <c r="N399" i="1" l="1"/>
  <c r="O398" i="1"/>
  <c r="O195" i="1"/>
  <c r="N400" i="1" l="1"/>
  <c r="O399" i="1"/>
  <c r="O196" i="1"/>
  <c r="N401" i="1" l="1"/>
  <c r="O400" i="1"/>
  <c r="O197" i="1"/>
  <c r="O401" i="1" l="1"/>
  <c r="N402" i="1"/>
  <c r="O198" i="1"/>
  <c r="N403" i="1" l="1"/>
  <c r="O402" i="1"/>
  <c r="O199" i="1"/>
  <c r="N404" i="1" l="1"/>
  <c r="O403" i="1"/>
  <c r="O200" i="1"/>
  <c r="N405" i="1" l="1"/>
  <c r="O404" i="1"/>
  <c r="O201" i="1"/>
  <c r="N406" i="1" l="1"/>
  <c r="O405" i="1"/>
  <c r="O202" i="1"/>
  <c r="N407" i="1" l="1"/>
  <c r="O406" i="1"/>
  <c r="O203" i="1"/>
  <c r="N408" i="1" l="1"/>
  <c r="O407" i="1"/>
  <c r="O204" i="1"/>
  <c r="N409" i="1" l="1"/>
  <c r="O408" i="1"/>
  <c r="O205" i="1"/>
  <c r="O206" i="1"/>
  <c r="N410" i="1" l="1"/>
  <c r="O409" i="1"/>
  <c r="O410" i="1" l="1"/>
  <c r="N411" i="1"/>
  <c r="N412" i="1" l="1"/>
  <c r="O411" i="1"/>
  <c r="N413" i="1" l="1"/>
  <c r="O412" i="1"/>
  <c r="N414" i="1" l="1"/>
  <c r="O413" i="1"/>
  <c r="N415" i="1" l="1"/>
  <c r="O414" i="1"/>
  <c r="N416" i="1" l="1"/>
  <c r="O415" i="1"/>
  <c r="N417" i="1" l="1"/>
  <c r="O416" i="1"/>
  <c r="O417" i="1" l="1"/>
  <c r="N418" i="1"/>
  <c r="N419" i="1" l="1"/>
  <c r="O418" i="1"/>
  <c r="N420" i="1" l="1"/>
  <c r="O419" i="1"/>
  <c r="N421" i="1" l="1"/>
  <c r="O420" i="1"/>
  <c r="N422" i="1" l="1"/>
  <c r="O421" i="1"/>
  <c r="O422" i="1" l="1"/>
  <c r="N423" i="1"/>
  <c r="N424" i="1" l="1"/>
  <c r="N425" i="1" s="1"/>
  <c r="O423" i="1"/>
  <c r="O425" i="1" l="1"/>
  <c r="N426" i="1"/>
  <c r="O424" i="1"/>
  <c r="O426" i="1" l="1"/>
  <c r="N427" i="1"/>
  <c r="O427" i="1" l="1"/>
  <c r="N428" i="1"/>
  <c r="O428" i="1" l="1"/>
  <c r="N429" i="1"/>
  <c r="O429" i="1" l="1"/>
  <c r="N430" i="1"/>
  <c r="O430" i="1" l="1"/>
  <c r="N431" i="1"/>
  <c r="O431" i="1" l="1"/>
  <c r="N432" i="1"/>
  <c r="N433" i="1" l="1"/>
  <c r="O432" i="1"/>
  <c r="O433" i="1" l="1"/>
  <c r="N434" i="1"/>
  <c r="O434" i="1" l="1"/>
  <c r="N435" i="1"/>
  <c r="O435" i="1" l="1"/>
  <c r="N436" i="1"/>
  <c r="O436" i="1" l="1"/>
  <c r="N437" i="1"/>
  <c r="N438" i="1" l="1"/>
  <c r="O437" i="1"/>
  <c r="N439" i="1" l="1"/>
  <c r="O438" i="1"/>
  <c r="O439" i="1" l="1"/>
  <c r="N440" i="1"/>
  <c r="O440" i="1" l="1"/>
  <c r="N441" i="1"/>
  <c r="O441" i="1" l="1"/>
  <c r="N442" i="1"/>
  <c r="N443" i="1" l="1"/>
  <c r="O442" i="1"/>
  <c r="O443" i="1" l="1"/>
  <c r="N444" i="1"/>
  <c r="O444" i="1" l="1"/>
  <c r="N445" i="1"/>
  <c r="O445" i="1" l="1"/>
  <c r="N446" i="1"/>
  <c r="N447" i="1" l="1"/>
  <c r="O446" i="1"/>
  <c r="O447" i="1" l="1"/>
  <c r="N448" i="1"/>
  <c r="N449" i="1" l="1"/>
  <c r="O448" i="1"/>
  <c r="O449" i="1" l="1"/>
  <c r="N450" i="1"/>
  <c r="O450" i="1" l="1"/>
  <c r="N451" i="1"/>
  <c r="O451" i="1" l="1"/>
  <c r="N452" i="1"/>
  <c r="O452" i="1" l="1"/>
  <c r="N453" i="1"/>
  <c r="O453" i="1" l="1"/>
  <c r="N454" i="1"/>
  <c r="N455" i="1" l="1"/>
  <c r="O454" i="1"/>
  <c r="O455" i="1" l="1"/>
  <c r="N456" i="1"/>
  <c r="O456" i="1" l="1"/>
  <c r="N457" i="1"/>
  <c r="O457" i="1" l="1"/>
  <c r="N458" i="1"/>
  <c r="O458" i="1" l="1"/>
  <c r="N459" i="1"/>
  <c r="O459" i="1" l="1"/>
  <c r="N460" i="1"/>
  <c r="O460" i="1" l="1"/>
  <c r="N461" i="1"/>
  <c r="O461" i="1" l="1"/>
  <c r="N462" i="1"/>
  <c r="N463" i="1" l="1"/>
  <c r="O462" i="1"/>
  <c r="O463" i="1" l="1"/>
  <c r="N464" i="1"/>
  <c r="O464" i="1" l="1"/>
  <c r="N465" i="1"/>
  <c r="O465" i="1" l="1"/>
  <c r="N466" i="1"/>
  <c r="O466" i="1" l="1"/>
  <c r="N467" i="1"/>
  <c r="O467" i="1" l="1"/>
  <c r="N468" i="1"/>
  <c r="O468" i="1" l="1"/>
  <c r="N469" i="1"/>
  <c r="O469" i="1" l="1"/>
  <c r="N470" i="1"/>
  <c r="O470" i="1" l="1"/>
  <c r="N471" i="1"/>
  <c r="O471" i="1" l="1"/>
  <c r="N472" i="1"/>
  <c r="O472" i="1" l="1"/>
  <c r="N473" i="1"/>
  <c r="O473" i="1" l="1"/>
  <c r="N474" i="1"/>
  <c r="O474" i="1" l="1"/>
  <c r="N475" i="1"/>
  <c r="O475" i="1" l="1"/>
  <c r="N476" i="1"/>
  <c r="O476" i="1" l="1"/>
  <c r="N477" i="1"/>
  <c r="O477" i="1" l="1"/>
  <c r="N478" i="1"/>
  <c r="O478" i="1" l="1"/>
  <c r="N479" i="1"/>
  <c r="O479" i="1" l="1"/>
  <c r="N480" i="1"/>
  <c r="O480" i="1" l="1"/>
  <c r="N481" i="1"/>
  <c r="O481" i="1" l="1"/>
  <c r="N482" i="1"/>
  <c r="O482" i="1" l="1"/>
  <c r="N483" i="1"/>
  <c r="O483" i="1" l="1"/>
  <c r="N484" i="1"/>
  <c r="O484" i="1" l="1"/>
  <c r="N485" i="1"/>
  <c r="O485" i="1" l="1"/>
  <c r="N486" i="1"/>
  <c r="O486" i="1" l="1"/>
  <c r="N487" i="1"/>
  <c r="O487" i="1" l="1"/>
  <c r="N488" i="1"/>
  <c r="O488" i="1" l="1"/>
  <c r="N489" i="1"/>
  <c r="N490" i="1" l="1"/>
  <c r="O489" i="1"/>
  <c r="O490" i="1" l="1"/>
  <c r="N491" i="1"/>
  <c r="O491" i="1" l="1"/>
  <c r="N492" i="1"/>
  <c r="O492" i="1" l="1"/>
  <c r="N493" i="1"/>
  <c r="O493" i="1" l="1"/>
  <c r="N494" i="1"/>
  <c r="O494" i="1" l="1"/>
  <c r="N495" i="1"/>
  <c r="O495" i="1" l="1"/>
  <c r="N496" i="1"/>
  <c r="O496" i="1" l="1"/>
  <c r="N497" i="1"/>
  <c r="O497" i="1" l="1"/>
  <c r="N498" i="1"/>
  <c r="O498" i="1" l="1"/>
  <c r="N499" i="1"/>
  <c r="O499" i="1" l="1"/>
  <c r="N500" i="1"/>
  <c r="O500" i="1" l="1"/>
  <c r="N501" i="1"/>
  <c r="N502" i="1" l="1"/>
  <c r="O501" i="1"/>
  <c r="O502" i="1" l="1"/>
  <c r="N503" i="1"/>
  <c r="O503" i="1" l="1"/>
  <c r="N504" i="1"/>
  <c r="O504" i="1" l="1"/>
  <c r="N505" i="1"/>
  <c r="N506" i="1" l="1"/>
  <c r="O505" i="1"/>
  <c r="O506" i="1" l="1"/>
  <c r="N507" i="1"/>
  <c r="O507" i="1" l="1"/>
  <c r="N508" i="1"/>
  <c r="O508" i="1" l="1"/>
  <c r="N509" i="1"/>
  <c r="O509" i="1" l="1"/>
  <c r="N510" i="1"/>
  <c r="O510" i="1" l="1"/>
  <c r="N511" i="1"/>
  <c r="O511" i="1" l="1"/>
  <c r="N512" i="1"/>
  <c r="O512" i="1" l="1"/>
  <c r="N513" i="1"/>
  <c r="O513" i="1" l="1"/>
  <c r="N514" i="1"/>
  <c r="O514" i="1" l="1"/>
  <c r="N515" i="1"/>
  <c r="O515" i="1" l="1"/>
  <c r="N516" i="1"/>
  <c r="O516" i="1" l="1"/>
  <c r="N517" i="1"/>
  <c r="O517" i="1" l="1"/>
  <c r="N518" i="1"/>
  <c r="O518" i="1" l="1"/>
  <c r="N519" i="1"/>
  <c r="O519" i="1" l="1"/>
  <c r="N520" i="1"/>
  <c r="O520" i="1" l="1"/>
  <c r="N521" i="1"/>
  <c r="N522" i="1" l="1"/>
  <c r="O521" i="1"/>
  <c r="O522" i="1" l="1"/>
  <c r="N523" i="1"/>
  <c r="N524" i="1" l="1"/>
  <c r="O523" i="1"/>
  <c r="N525" i="1" l="1"/>
  <c r="O524" i="1"/>
  <c r="N526" i="1" l="1"/>
  <c r="O525" i="1"/>
  <c r="N527" i="1" l="1"/>
  <c r="O526" i="1"/>
  <c r="N528" i="1" l="1"/>
  <c r="O527" i="1"/>
  <c r="O528" i="1" l="1"/>
  <c r="N529" i="1"/>
  <c r="N530" i="1" l="1"/>
  <c r="O529" i="1"/>
  <c r="O530" i="1" l="1"/>
  <c r="N531" i="1"/>
  <c r="O531" i="1" l="1"/>
  <c r="N532" i="1"/>
  <c r="O532" i="1" l="1"/>
  <c r="N533" i="1"/>
  <c r="O533" i="1" l="1"/>
  <c r="N534" i="1"/>
  <c r="O534" i="1" l="1"/>
  <c r="N535" i="1"/>
  <c r="N536" i="1" l="1"/>
  <c r="O535" i="1"/>
  <c r="O536" i="1" l="1"/>
  <c r="N537" i="1"/>
  <c r="N538" i="1" s="1"/>
  <c r="O538" i="1" l="1"/>
  <c r="N539" i="1"/>
  <c r="O537" i="1"/>
  <c r="N540" i="1" l="1"/>
  <c r="O539" i="1"/>
  <c r="O540" i="1" l="1"/>
  <c r="N541" i="1"/>
  <c r="O541" i="1" l="1"/>
  <c r="N542" i="1"/>
  <c r="O542" i="1" l="1"/>
  <c r="N543" i="1"/>
  <c r="O543" i="1" l="1"/>
  <c r="N544" i="1"/>
  <c r="O544" i="1" l="1"/>
  <c r="N545" i="1"/>
  <c r="O545" i="1" l="1"/>
  <c r="N546" i="1"/>
  <c r="N547" i="1" l="1"/>
  <c r="O546" i="1"/>
  <c r="O547" i="1" l="1"/>
  <c r="N548" i="1"/>
  <c r="O548" i="1" l="1"/>
  <c r="N549" i="1"/>
  <c r="O549" i="1" l="1"/>
  <c r="N550" i="1"/>
  <c r="O550" i="1" l="1"/>
  <c r="N551" i="1"/>
  <c r="O551" i="1" l="1"/>
  <c r="N552" i="1"/>
  <c r="N553" i="1" l="1"/>
  <c r="O552" i="1"/>
  <c r="O553" i="1" l="1"/>
  <c r="N554" i="1"/>
  <c r="O554" i="1" l="1"/>
  <c r="N555" i="1"/>
  <c r="O555" i="1" l="1"/>
  <c r="N556" i="1"/>
  <c r="O556" i="1" l="1"/>
  <c r="N557" i="1"/>
  <c r="O557" i="1" l="1"/>
  <c r="N558" i="1"/>
  <c r="O558" i="1" l="1"/>
  <c r="N559" i="1"/>
  <c r="O559" i="1" l="1"/>
  <c r="N560" i="1"/>
  <c r="N561" i="1" l="1"/>
  <c r="O560" i="1"/>
  <c r="N562" i="1" l="1"/>
  <c r="O561" i="1"/>
  <c r="N563" i="1" l="1"/>
  <c r="O562" i="1"/>
  <c r="O563" i="1" l="1"/>
  <c r="N564" i="1"/>
  <c r="N565" i="1" l="1"/>
  <c r="O564" i="1"/>
  <c r="O565" i="1" l="1"/>
  <c r="N566" i="1"/>
  <c r="N567" i="1" l="1"/>
  <c r="O566" i="1"/>
  <c r="O567" i="1" l="1"/>
  <c r="N568" i="1"/>
  <c r="N569" i="1" l="1"/>
  <c r="O568" i="1"/>
  <c r="O569" i="1" l="1"/>
  <c r="N570" i="1"/>
  <c r="N571" i="1" l="1"/>
  <c r="O570" i="1"/>
  <c r="O571" i="1" l="1"/>
  <c r="N572" i="1"/>
  <c r="O572" i="1" l="1"/>
  <c r="N573" i="1"/>
  <c r="O573" i="1" l="1"/>
  <c r="N574" i="1"/>
  <c r="N575" i="1" l="1"/>
  <c r="O574" i="1"/>
  <c r="O575" i="1" l="1"/>
  <c r="N576" i="1"/>
  <c r="N577" i="1" l="1"/>
  <c r="O576" i="1"/>
  <c r="N578" i="1" l="1"/>
  <c r="O577" i="1"/>
  <c r="N579" i="1" l="1"/>
  <c r="O578" i="1"/>
  <c r="O579" i="1" l="1"/>
  <c r="N580" i="1"/>
  <c r="O580" i="1" l="1"/>
  <c r="N581" i="1"/>
  <c r="O581" i="1" l="1"/>
  <c r="N582" i="1"/>
  <c r="N583" i="1" l="1"/>
  <c r="O582" i="1"/>
  <c r="O583" i="1" l="1"/>
  <c r="N584" i="1"/>
  <c r="N585" i="1" l="1"/>
  <c r="O584" i="1"/>
  <c r="O585" i="1" l="1"/>
  <c r="N586" i="1"/>
  <c r="N587" i="1" l="1"/>
  <c r="O586" i="1"/>
  <c r="O587" i="1" l="1"/>
  <c r="N588" i="1"/>
  <c r="O588" i="1" l="1"/>
  <c r="N589" i="1"/>
  <c r="O589" i="1" l="1"/>
  <c r="N590" i="1"/>
  <c r="O590" i="1" l="1"/>
  <c r="N591" i="1"/>
  <c r="O591" i="1" l="1"/>
  <c r="J176" i="2" l="1"/>
  <c r="B311" i="2"/>
  <c r="D208" i="2"/>
  <c r="E82" i="2"/>
  <c r="A158" i="2"/>
  <c r="G280" i="2"/>
  <c r="H42" i="2"/>
  <c r="A287" i="2"/>
  <c r="A196" i="2"/>
  <c r="H180" i="2"/>
  <c r="D379" i="2"/>
  <c r="B59" i="2"/>
  <c r="I264" i="2"/>
  <c r="A197" i="2"/>
  <c r="B53" i="2"/>
  <c r="D115" i="2"/>
  <c r="E125" i="2"/>
  <c r="E144" i="2"/>
  <c r="I269" i="2"/>
  <c r="I95" i="2"/>
  <c r="B234" i="2"/>
  <c r="B161" i="2"/>
  <c r="I120" i="2"/>
  <c r="E297" i="2"/>
  <c r="A94" i="2"/>
  <c r="E27" i="2"/>
  <c r="D339" i="2"/>
  <c r="A82" i="2"/>
  <c r="A174" i="2"/>
  <c r="D194" i="2"/>
  <c r="G306" i="2"/>
  <c r="G132" i="2"/>
  <c r="G123" i="2"/>
  <c r="I131" i="2"/>
  <c r="G181" i="2"/>
  <c r="A32" i="2"/>
  <c r="B366" i="2"/>
  <c r="I304" i="2"/>
  <c r="G126" i="2"/>
  <c r="A142" i="2"/>
  <c r="E136" i="2"/>
  <c r="G222" i="2"/>
  <c r="I117" i="2"/>
  <c r="I258" i="2"/>
  <c r="H392" i="2"/>
  <c r="B158" i="2"/>
  <c r="E195" i="2"/>
  <c r="E91" i="2"/>
  <c r="B389" i="2"/>
  <c r="F124" i="2"/>
  <c r="C153" i="2"/>
  <c r="J251" i="2"/>
  <c r="C357" i="2"/>
  <c r="C402" i="2"/>
  <c r="I361" i="2"/>
  <c r="J400" i="2"/>
  <c r="J402" i="2"/>
  <c r="J250" i="2"/>
  <c r="C288" i="2"/>
  <c r="C320" i="2"/>
  <c r="F307" i="2"/>
  <c r="H228" i="2"/>
  <c r="A297" i="2"/>
  <c r="F87" i="2"/>
  <c r="C55" i="2"/>
  <c r="J143" i="2"/>
  <c r="J265" i="2"/>
  <c r="A294" i="2"/>
  <c r="F147" i="2"/>
  <c r="C409" i="2"/>
  <c r="F377" i="2"/>
  <c r="J270" i="2"/>
  <c r="J281" i="2"/>
  <c r="C201" i="2"/>
  <c r="A350" i="2"/>
  <c r="J238" i="2"/>
  <c r="F187" i="2"/>
  <c r="C384" i="2"/>
  <c r="C307" i="2"/>
  <c r="F27" i="2"/>
  <c r="C254" i="2"/>
  <c r="G165" i="2"/>
  <c r="I268" i="2"/>
  <c r="C28" i="2"/>
  <c r="J132" i="2"/>
  <c r="J150" i="2"/>
  <c r="D204" i="2"/>
  <c r="H332" i="2"/>
  <c r="D290" i="2"/>
  <c r="D297" i="2"/>
  <c r="E293" i="2"/>
  <c r="D138" i="2"/>
  <c r="E31" i="2"/>
  <c r="E334" i="2"/>
  <c r="A406" i="2"/>
  <c r="G138" i="2"/>
  <c r="H397" i="2"/>
  <c r="G107" i="2"/>
  <c r="A29" i="2"/>
  <c r="I326" i="2"/>
  <c r="E227" i="2"/>
  <c r="B400" i="2"/>
  <c r="H223" i="2"/>
  <c r="I201" i="2"/>
  <c r="I278" i="2"/>
  <c r="H143" i="2"/>
  <c r="H315" i="2"/>
  <c r="B183" i="2"/>
  <c r="G366" i="2"/>
  <c r="H232" i="2"/>
  <c r="A261" i="2"/>
  <c r="E380" i="2"/>
  <c r="B252" i="2"/>
  <c r="H227" i="2"/>
  <c r="H159" i="2"/>
  <c r="E47" i="2"/>
  <c r="I345" i="2"/>
  <c r="E215" i="2"/>
  <c r="A265" i="2"/>
  <c r="H156" i="2"/>
  <c r="A410" i="2"/>
  <c r="B273" i="2"/>
  <c r="H318" i="2"/>
  <c r="I67" i="2"/>
  <c r="H110" i="2"/>
  <c r="B267" i="2"/>
  <c r="A109" i="2"/>
  <c r="D161" i="2"/>
  <c r="H385" i="2"/>
  <c r="E57" i="2"/>
  <c r="A140" i="2"/>
  <c r="A382" i="2"/>
  <c r="B179" i="2"/>
  <c r="B51" i="2"/>
  <c r="H200" i="2"/>
  <c r="A253" i="2"/>
  <c r="C284" i="2"/>
  <c r="J386" i="2"/>
  <c r="J40" i="2"/>
  <c r="F220" i="2"/>
  <c r="C164" i="2"/>
  <c r="F150" i="2"/>
  <c r="C341" i="2"/>
  <c r="J394" i="2"/>
  <c r="F385" i="2"/>
  <c r="A256" i="2"/>
  <c r="C404" i="2"/>
  <c r="C308" i="2"/>
  <c r="J49" i="2"/>
  <c r="J353" i="2"/>
  <c r="C74" i="2"/>
  <c r="I296" i="2"/>
  <c r="F131" i="2"/>
  <c r="J385" i="2"/>
  <c r="J367" i="2"/>
  <c r="D199" i="2"/>
  <c r="C371" i="2"/>
  <c r="E103" i="2"/>
  <c r="F110" i="2"/>
  <c r="F228" i="2"/>
  <c r="F330" i="2"/>
  <c r="J74" i="2"/>
  <c r="J242" i="2"/>
  <c r="J344" i="2"/>
  <c r="C283" i="2"/>
  <c r="F200" i="2"/>
  <c r="F356" i="2"/>
  <c r="F66" i="2"/>
  <c r="F263" i="2"/>
  <c r="F402" i="2"/>
  <c r="C36" i="2"/>
  <c r="E226" i="2"/>
  <c r="D173" i="2"/>
  <c r="I231" i="2"/>
  <c r="H70" i="2"/>
  <c r="G215" i="2"/>
  <c r="D261" i="2"/>
  <c r="E283" i="2"/>
  <c r="I159" i="2"/>
  <c r="B90" i="2"/>
  <c r="I247" i="2"/>
  <c r="B376" i="2"/>
  <c r="H49" i="2"/>
  <c r="D94" i="2"/>
  <c r="D402" i="2"/>
  <c r="I240" i="2"/>
  <c r="D110" i="2"/>
  <c r="H146" i="2"/>
  <c r="I276" i="2"/>
  <c r="G340" i="2"/>
  <c r="E292" i="2"/>
  <c r="A139" i="2"/>
  <c r="I347" i="2"/>
  <c r="A403" i="2"/>
  <c r="A409" i="2"/>
  <c r="A179" i="2"/>
  <c r="B222" i="2"/>
  <c r="E237" i="2"/>
  <c r="G136" i="2"/>
  <c r="B60" i="2"/>
  <c r="E28" i="2"/>
  <c r="D71" i="2"/>
  <c r="B294" i="2"/>
  <c r="I325" i="2"/>
  <c r="D128" i="2"/>
  <c r="E211" i="2"/>
  <c r="D28" i="2"/>
  <c r="H175" i="2"/>
  <c r="D176" i="2"/>
  <c r="I255" i="2"/>
  <c r="G297" i="2"/>
  <c r="D259" i="2"/>
  <c r="H245" i="2"/>
  <c r="G260" i="2"/>
  <c r="B362" i="2"/>
  <c r="B157" i="2"/>
  <c r="G392" i="2"/>
  <c r="B118" i="2"/>
  <c r="F381" i="2"/>
  <c r="F252" i="2"/>
  <c r="F316" i="2"/>
  <c r="C123" i="2"/>
  <c r="F291" i="2"/>
  <c r="J191" i="2"/>
  <c r="F116" i="2"/>
  <c r="J339" i="2"/>
  <c r="F45" i="2"/>
  <c r="C64" i="2"/>
  <c r="A270" i="2"/>
  <c r="C251" i="2"/>
  <c r="J341" i="2"/>
  <c r="C323" i="2"/>
  <c r="F274" i="2"/>
  <c r="F288" i="2"/>
  <c r="C129" i="2"/>
  <c r="F249" i="2"/>
  <c r="J379" i="2"/>
  <c r="F128" i="2"/>
  <c r="C234" i="2"/>
  <c r="C57" i="2"/>
  <c r="C148" i="2"/>
  <c r="F28" i="2"/>
  <c r="H208" i="2"/>
  <c r="J55" i="2"/>
  <c r="J51" i="2"/>
  <c r="C117" i="2"/>
  <c r="F46" i="2"/>
  <c r="H114" i="2"/>
  <c r="D362" i="2"/>
  <c r="I336" i="2"/>
  <c r="J311" i="2"/>
  <c r="J47" i="2"/>
  <c r="B370" i="2"/>
  <c r="J390" i="2"/>
  <c r="J144" i="2"/>
  <c r="E305" i="2"/>
  <c r="H99" i="2"/>
  <c r="H273" i="2"/>
  <c r="H220" i="2"/>
  <c r="E44" i="2"/>
  <c r="E65" i="2"/>
  <c r="B409" i="2"/>
  <c r="B81" i="2"/>
  <c r="A126" i="2"/>
  <c r="I279" i="2"/>
  <c r="E92" i="2"/>
  <c r="D299" i="2"/>
  <c r="E184" i="2"/>
  <c r="E322" i="2"/>
  <c r="G197" i="2"/>
  <c r="A280" i="2"/>
  <c r="B246" i="2"/>
  <c r="A246" i="2"/>
  <c r="A310" i="2"/>
  <c r="I383" i="2"/>
  <c r="D72" i="2"/>
  <c r="H57" i="2"/>
  <c r="B31" i="2"/>
  <c r="G61" i="2"/>
  <c r="G202" i="2"/>
  <c r="E40" i="2"/>
  <c r="B345" i="2"/>
  <c r="D255" i="2"/>
  <c r="H187" i="2"/>
  <c r="E164" i="2"/>
  <c r="E351" i="2"/>
  <c r="G204" i="2"/>
  <c r="I272" i="2"/>
  <c r="E320" i="2"/>
  <c r="B402" i="2"/>
  <c r="D79" i="2"/>
  <c r="H343" i="2"/>
  <c r="A149" i="2"/>
  <c r="E275" i="2"/>
  <c r="I249" i="2"/>
  <c r="E173" i="2"/>
  <c r="E177" i="2"/>
  <c r="A67" i="2"/>
  <c r="I297" i="2"/>
  <c r="I211" i="2"/>
  <c r="B91" i="2"/>
  <c r="E267" i="2"/>
  <c r="J116" i="2"/>
  <c r="J378" i="2"/>
  <c r="H391" i="2"/>
  <c r="J65" i="2"/>
  <c r="J277" i="2"/>
  <c r="F313" i="2"/>
  <c r="I183" i="2"/>
  <c r="C378" i="2"/>
  <c r="A389" i="2"/>
  <c r="F266" i="2"/>
  <c r="F88" i="2"/>
  <c r="C408" i="2"/>
  <c r="C370" i="2"/>
  <c r="I66" i="2"/>
  <c r="C81" i="2"/>
  <c r="C360" i="2"/>
  <c r="J84" i="2"/>
  <c r="J41" i="2"/>
  <c r="F324" i="2"/>
  <c r="F198" i="2"/>
  <c r="G78" i="2"/>
  <c r="E51" i="2"/>
  <c r="B333" i="2"/>
  <c r="F349" i="2"/>
  <c r="C212" i="2"/>
  <c r="F296" i="2"/>
  <c r="F176" i="2"/>
  <c r="C62" i="2"/>
  <c r="C300" i="2"/>
  <c r="J317" i="2"/>
  <c r="F261" i="2"/>
  <c r="F155" i="2"/>
  <c r="C213" i="2"/>
  <c r="F90" i="2"/>
  <c r="F332" i="2"/>
  <c r="E259" i="2"/>
  <c r="I28" i="2"/>
  <c r="F329" i="2"/>
  <c r="G224" i="2"/>
  <c r="G350" i="2"/>
  <c r="B269" i="2"/>
  <c r="A258" i="2"/>
  <c r="B259" i="2"/>
  <c r="D31" i="2"/>
  <c r="G348" i="2"/>
  <c r="H381" i="2"/>
  <c r="A407" i="2"/>
  <c r="A321" i="2"/>
  <c r="E301" i="2"/>
  <c r="G312" i="2"/>
  <c r="E61" i="2"/>
  <c r="B287" i="2"/>
  <c r="E196" i="2"/>
  <c r="A170" i="2"/>
  <c r="I376" i="2"/>
  <c r="D241" i="2"/>
  <c r="G349" i="2"/>
  <c r="I346" i="2"/>
  <c r="D104" i="2"/>
  <c r="B56" i="2"/>
  <c r="B32" i="2"/>
  <c r="D52" i="2"/>
  <c r="H190" i="2"/>
  <c r="E274" i="2"/>
  <c r="E375" i="2"/>
  <c r="A137" i="2"/>
  <c r="I320" i="2"/>
  <c r="H133" i="2"/>
  <c r="A125" i="2"/>
  <c r="G64" i="2"/>
  <c r="B334" i="2"/>
  <c r="G212" i="2"/>
  <c r="H98" i="2"/>
  <c r="G395" i="2"/>
  <c r="I90" i="2"/>
  <c r="I85" i="2"/>
  <c r="H262" i="2"/>
  <c r="B174" i="2"/>
  <c r="B304" i="2"/>
  <c r="I408" i="2"/>
  <c r="E139" i="2"/>
  <c r="H87" i="2"/>
  <c r="B192" i="2"/>
  <c r="H249" i="2"/>
  <c r="B162" i="2"/>
  <c r="C304" i="2"/>
  <c r="F323" i="2"/>
  <c r="C157" i="2"/>
  <c r="C133" i="2"/>
  <c r="F167" i="2"/>
  <c r="F217" i="2"/>
  <c r="F171" i="2"/>
  <c r="F158" i="2"/>
  <c r="J226" i="2"/>
  <c r="F286" i="2"/>
  <c r="F93" i="2"/>
  <c r="J302" i="2"/>
  <c r="J141" i="2"/>
  <c r="C121" i="2"/>
  <c r="F195" i="2"/>
  <c r="I110" i="2"/>
  <c r="D258" i="2"/>
  <c r="C351" i="2"/>
  <c r="J271" i="2"/>
  <c r="J241" i="2"/>
  <c r="D103" i="2"/>
  <c r="A180" i="2"/>
  <c r="C309" i="2"/>
  <c r="C198" i="2"/>
  <c r="J369" i="2"/>
  <c r="J246" i="2"/>
  <c r="C279" i="2"/>
  <c r="F168" i="2"/>
  <c r="A298" i="2"/>
  <c r="C220" i="2"/>
  <c r="F58" i="2"/>
  <c r="J320" i="2"/>
  <c r="J111" i="2"/>
  <c r="J319" i="2"/>
  <c r="J375" i="2"/>
  <c r="J59" i="2"/>
  <c r="F47" i="2"/>
  <c r="A61" i="2"/>
  <c r="A186" i="2"/>
  <c r="B365" i="2"/>
  <c r="D245" i="2"/>
  <c r="H309" i="2"/>
  <c r="H163" i="2"/>
  <c r="B261" i="2"/>
  <c r="A168" i="2"/>
  <c r="E347" i="2"/>
  <c r="E240" i="2"/>
  <c r="E80" i="2"/>
  <c r="I239" i="2"/>
  <c r="I137" i="2"/>
  <c r="A329" i="2"/>
  <c r="D188" i="2"/>
  <c r="G70" i="2"/>
  <c r="G127" i="2"/>
  <c r="G363" i="2"/>
  <c r="I266" i="2"/>
  <c r="D129" i="2"/>
  <c r="A116" i="2"/>
  <c r="H365" i="2"/>
  <c r="H178" i="2"/>
  <c r="E372" i="2"/>
  <c r="D275" i="2"/>
  <c r="D344" i="2"/>
  <c r="G171" i="2"/>
  <c r="D175" i="2"/>
  <c r="E182" i="2"/>
  <c r="G274" i="2"/>
  <c r="D37" i="2"/>
  <c r="H147" i="2"/>
  <c r="G88" i="2"/>
  <c r="G112" i="2"/>
  <c r="A203" i="2"/>
  <c r="H80" i="2"/>
  <c r="D268" i="2"/>
  <c r="H105" i="2"/>
  <c r="B207" i="2"/>
  <c r="E131" i="2"/>
  <c r="H131" i="2"/>
  <c r="A132" i="2"/>
  <c r="D381" i="2"/>
  <c r="H324" i="2"/>
  <c r="B204" i="2"/>
  <c r="H116" i="2"/>
  <c r="B44" i="2"/>
  <c r="C26" i="2"/>
  <c r="J145" i="2"/>
  <c r="J147" i="2"/>
  <c r="J348" i="2"/>
  <c r="C286" i="2"/>
  <c r="C180" i="2"/>
  <c r="J313" i="2"/>
  <c r="J256" i="2"/>
  <c r="I393" i="2"/>
  <c r="J327" i="2"/>
  <c r="J114" i="2"/>
  <c r="C146" i="2"/>
  <c r="C41" i="2"/>
  <c r="J275" i="2"/>
  <c r="J181" i="2"/>
  <c r="F285" i="2"/>
  <c r="C147" i="2"/>
  <c r="J298" i="2"/>
  <c r="F179" i="2"/>
  <c r="F77" i="2"/>
  <c r="C107" i="2"/>
  <c r="F255" i="2"/>
  <c r="J81" i="2"/>
  <c r="J184" i="2"/>
  <c r="C396" i="2"/>
  <c r="C349" i="2"/>
  <c r="E289" i="2"/>
  <c r="D361" i="2"/>
  <c r="F181" i="2"/>
  <c r="F297" i="2"/>
  <c r="F157" i="2"/>
  <c r="C267" i="2"/>
  <c r="C40" i="2"/>
  <c r="C30" i="2"/>
  <c r="C112" i="2"/>
  <c r="F184" i="2"/>
  <c r="G330" i="2"/>
  <c r="E140" i="2"/>
  <c r="G313" i="2"/>
  <c r="G71" i="2"/>
  <c r="I63" i="2"/>
  <c r="H226" i="2"/>
  <c r="E194" i="2"/>
  <c r="A121" i="2"/>
  <c r="G333" i="2"/>
  <c r="I138" i="2"/>
  <c r="I175" i="2"/>
  <c r="H406" i="2"/>
  <c r="B193" i="2"/>
  <c r="E32" i="2"/>
  <c r="G90" i="2"/>
  <c r="H56" i="2"/>
  <c r="D406" i="2"/>
  <c r="B128" i="2"/>
  <c r="G93" i="2"/>
  <c r="I294" i="2"/>
  <c r="B180" i="2"/>
  <c r="D407" i="2"/>
  <c r="G273" i="2"/>
  <c r="A54" i="2"/>
  <c r="D131" i="2"/>
  <c r="H76" i="2"/>
  <c r="H184" i="2"/>
  <c r="G206" i="2"/>
  <c r="H404" i="2"/>
  <c r="H103" i="2"/>
  <c r="H204" i="2"/>
  <c r="I245" i="2"/>
  <c r="B165" i="2"/>
  <c r="B399" i="2"/>
  <c r="E73" i="2"/>
  <c r="G226" i="2"/>
  <c r="I30" i="2"/>
  <c r="H89" i="2"/>
  <c r="E284" i="2"/>
  <c r="H400" i="2"/>
  <c r="G104" i="2"/>
  <c r="B236" i="2"/>
  <c r="B172" i="2"/>
  <c r="D296" i="2"/>
  <c r="D247" i="2"/>
  <c r="G196" i="2"/>
  <c r="D124" i="2"/>
  <c r="A243" i="2"/>
  <c r="F145" i="2"/>
  <c r="H299" i="2"/>
  <c r="F325" i="2"/>
  <c r="F73" i="2"/>
  <c r="E231" i="2"/>
  <c r="J128" i="2"/>
  <c r="F400" i="2"/>
  <c r="F115" i="2"/>
  <c r="C118" i="2"/>
  <c r="F188" i="2"/>
  <c r="I104" i="2"/>
  <c r="J69" i="2"/>
  <c r="C60" i="2"/>
  <c r="C96" i="2"/>
  <c r="C113" i="2"/>
  <c r="J60" i="2"/>
  <c r="F245" i="2"/>
  <c r="C93" i="2"/>
  <c r="C369" i="2"/>
  <c r="C67" i="2"/>
  <c r="J105" i="2"/>
  <c r="C65" i="2"/>
  <c r="F300" i="2"/>
  <c r="J284" i="2"/>
  <c r="C134" i="2"/>
  <c r="F68" i="2"/>
  <c r="C321" i="2"/>
  <c r="F153" i="2"/>
  <c r="J126" i="2"/>
  <c r="D93" i="2"/>
  <c r="H337" i="2"/>
  <c r="J197" i="2"/>
  <c r="J73" i="2"/>
  <c r="F341" i="2"/>
  <c r="J50" i="2"/>
  <c r="F355" i="2"/>
  <c r="C130" i="2"/>
  <c r="F342" i="2"/>
  <c r="D286" i="2"/>
  <c r="A198" i="2"/>
  <c r="B140" i="2"/>
  <c r="I180" i="2"/>
  <c r="E263" i="2"/>
  <c r="G353" i="2"/>
  <c r="G331" i="2"/>
  <c r="B340" i="2"/>
  <c r="G40" i="2"/>
  <c r="D388" i="2"/>
  <c r="E201" i="2"/>
  <c r="G287" i="2"/>
  <c r="G267" i="2"/>
  <c r="H132" i="2"/>
  <c r="G399" i="2"/>
  <c r="I308" i="2"/>
  <c r="A117" i="2"/>
  <c r="E374" i="2"/>
  <c r="H322" i="2"/>
  <c r="B406" i="2"/>
  <c r="H302" i="2"/>
  <c r="D298" i="2"/>
  <c r="G137" i="2"/>
  <c r="D250" i="2"/>
  <c r="E391" i="2"/>
  <c r="A347" i="2"/>
  <c r="G179" i="2"/>
  <c r="E205" i="2"/>
  <c r="E312" i="2"/>
  <c r="D349" i="2"/>
  <c r="A211" i="2"/>
  <c r="I283" i="2"/>
  <c r="A160" i="2"/>
  <c r="E285" i="2"/>
  <c r="D387" i="2"/>
  <c r="A153" i="2"/>
  <c r="H244" i="2"/>
  <c r="H104" i="2"/>
  <c r="I223" i="2"/>
  <c r="I61" i="2"/>
  <c r="B268" i="2"/>
  <c r="B151" i="2"/>
  <c r="E331" i="2"/>
  <c r="B384" i="2"/>
  <c r="H174" i="2"/>
  <c r="A50" i="2"/>
  <c r="B101" i="2"/>
  <c r="C392" i="2"/>
  <c r="J165" i="2"/>
  <c r="J193" i="2"/>
  <c r="J220" i="2"/>
  <c r="F406" i="2"/>
  <c r="F129" i="2"/>
  <c r="J316" i="2"/>
  <c r="J233" i="2"/>
  <c r="J115" i="2"/>
  <c r="F290" i="2"/>
  <c r="F348" i="2"/>
  <c r="B221" i="2"/>
  <c r="J108" i="2"/>
  <c r="J404" i="2"/>
  <c r="J178" i="2"/>
  <c r="D179" i="2"/>
  <c r="G278" i="2"/>
  <c r="F138" i="2"/>
  <c r="A283" i="2"/>
  <c r="E204" i="2"/>
  <c r="C204" i="2"/>
  <c r="J359" i="2"/>
  <c r="J374" i="2"/>
  <c r="C139" i="2"/>
  <c r="B387" i="2"/>
  <c r="A371" i="2"/>
  <c r="H93" i="2"/>
  <c r="J290" i="2"/>
  <c r="C218" i="2"/>
  <c r="F204" i="2"/>
  <c r="F144" i="2"/>
  <c r="F365" i="2"/>
  <c r="I193" i="2"/>
  <c r="J293" i="2"/>
  <c r="F331" i="2"/>
  <c r="B238" i="2"/>
  <c r="J54" i="2"/>
  <c r="H222" i="2"/>
  <c r="G400" i="2"/>
  <c r="A391" i="2"/>
  <c r="D279" i="2"/>
  <c r="H362" i="2"/>
  <c r="E251" i="2"/>
  <c r="E113" i="2"/>
  <c r="A254" i="2"/>
  <c r="G147" i="2"/>
  <c r="G265" i="2"/>
  <c r="A40" i="2"/>
  <c r="I69" i="2"/>
  <c r="A318" i="2"/>
  <c r="I56" i="2"/>
  <c r="E294" i="2"/>
  <c r="A44" i="2"/>
  <c r="I311" i="2"/>
  <c r="A213" i="2"/>
  <c r="B30" i="2"/>
  <c r="A290" i="2"/>
  <c r="B223" i="2"/>
  <c r="D342" i="2"/>
  <c r="A143" i="2"/>
  <c r="I205" i="2"/>
  <c r="G329" i="2"/>
  <c r="G86" i="2"/>
  <c r="H382" i="2"/>
  <c r="B235" i="2"/>
  <c r="I186" i="2"/>
  <c r="E340" i="2"/>
  <c r="A263" i="2"/>
  <c r="B49" i="2"/>
  <c r="D178" i="2"/>
  <c r="I241" i="2"/>
  <c r="E50" i="2"/>
  <c r="H364" i="2"/>
  <c r="E53" i="2"/>
  <c r="G242" i="2"/>
  <c r="B190" i="2"/>
  <c r="E127" i="2"/>
  <c r="E155" i="2"/>
  <c r="D281" i="2"/>
  <c r="E353" i="2"/>
  <c r="H283" i="2"/>
  <c r="B228" i="2"/>
  <c r="B88" i="2"/>
  <c r="D164" i="2"/>
  <c r="C406" i="2"/>
  <c r="F143" i="2"/>
  <c r="F111" i="2"/>
  <c r="F333" i="2"/>
  <c r="J183" i="2"/>
  <c r="J134" i="2"/>
  <c r="C155" i="2"/>
  <c r="F78" i="2"/>
  <c r="F152" i="2"/>
  <c r="B156" i="2"/>
  <c r="J373" i="2"/>
  <c r="F362" i="2"/>
  <c r="F231" i="2"/>
  <c r="C380" i="2"/>
  <c r="C92" i="2"/>
  <c r="F309" i="2"/>
  <c r="C27" i="2"/>
  <c r="J131" i="2"/>
  <c r="C405" i="2"/>
  <c r="F108" i="2"/>
  <c r="F253" i="2"/>
  <c r="C362" i="2"/>
  <c r="J175" i="2"/>
  <c r="C226" i="2"/>
  <c r="F278" i="2"/>
  <c r="C285" i="2"/>
  <c r="F392" i="2"/>
  <c r="C85" i="2"/>
  <c r="J129" i="2"/>
  <c r="J368" i="2"/>
  <c r="J212" i="2"/>
  <c r="C253" i="2"/>
  <c r="F185" i="2"/>
  <c r="F72" i="2"/>
  <c r="C291" i="2"/>
  <c r="C43" i="2"/>
  <c r="C205" i="2"/>
  <c r="H164" i="2"/>
  <c r="I262" i="2"/>
  <c r="E364" i="2"/>
  <c r="G345" i="2"/>
  <c r="I373" i="2"/>
  <c r="E149" i="2"/>
  <c r="D102" i="2"/>
  <c r="I365" i="2"/>
  <c r="I316" i="2"/>
  <c r="E338" i="2"/>
  <c r="E38" i="2"/>
  <c r="G27" i="2"/>
  <c r="A72" i="2"/>
  <c r="E316" i="2"/>
  <c r="D405" i="2"/>
  <c r="H336" i="2"/>
  <c r="E104" i="2"/>
  <c r="A93" i="2"/>
  <c r="E85" i="2"/>
  <c r="A367" i="2"/>
  <c r="B93" i="2"/>
  <c r="E246" i="2"/>
  <c r="H202" i="2"/>
  <c r="B205" i="2"/>
  <c r="G77" i="2"/>
  <c r="I206" i="2"/>
  <c r="A352" i="2"/>
  <c r="D60" i="2"/>
  <c r="A326" i="2"/>
  <c r="B290" i="2"/>
  <c r="B97" i="2"/>
  <c r="D371" i="2"/>
  <c r="G332" i="2"/>
  <c r="E365" i="2"/>
  <c r="H100" i="2"/>
  <c r="B356" i="2"/>
  <c r="B317" i="2"/>
  <c r="G285" i="2"/>
  <c r="E58" i="2"/>
  <c r="B244" i="2"/>
  <c r="A322" i="2"/>
  <c r="A133" i="2"/>
  <c r="H311" i="2"/>
  <c r="E200" i="2"/>
  <c r="G405" i="2"/>
  <c r="I267" i="2"/>
  <c r="D123" i="2"/>
  <c r="C389" i="2"/>
  <c r="F203" i="2"/>
  <c r="C246" i="2"/>
  <c r="C265" i="2"/>
  <c r="F146" i="2"/>
  <c r="F97" i="2"/>
  <c r="F335" i="2"/>
  <c r="J289" i="2"/>
  <c r="J187" i="2"/>
  <c r="C243" i="2"/>
  <c r="F35" i="2"/>
  <c r="J156" i="2"/>
  <c r="C48" i="2"/>
  <c r="B390" i="2"/>
  <c r="F391" i="2"/>
  <c r="C227" i="2"/>
  <c r="J180" i="2"/>
  <c r="J229" i="2"/>
  <c r="J95" i="2"/>
  <c r="J231" i="2"/>
  <c r="J64" i="2"/>
  <c r="J130" i="2"/>
  <c r="A151" i="2"/>
  <c r="I387" i="2"/>
  <c r="F375" i="2"/>
  <c r="J354" i="2"/>
  <c r="E321" i="2"/>
  <c r="I50" i="2"/>
  <c r="C216" i="2"/>
  <c r="C178" i="2"/>
  <c r="F33" i="2"/>
  <c r="G227" i="2"/>
  <c r="J287" i="2"/>
  <c r="J34" i="2"/>
  <c r="J124" i="2"/>
  <c r="J29" i="2"/>
  <c r="C299" i="2"/>
  <c r="C184" i="2"/>
  <c r="G117" i="2"/>
  <c r="G374" i="2"/>
  <c r="G409" i="2"/>
  <c r="H79" i="2"/>
  <c r="G41" i="2"/>
  <c r="D231" i="2"/>
  <c r="H216" i="2"/>
  <c r="B216" i="2"/>
  <c r="D336" i="2"/>
  <c r="A83" i="2"/>
  <c r="D105" i="2"/>
  <c r="A150" i="2"/>
  <c r="G150" i="2"/>
  <c r="D305" i="2"/>
  <c r="B286" i="2"/>
  <c r="I378" i="2"/>
  <c r="E45" i="2"/>
  <c r="I364" i="2"/>
  <c r="I113" i="2"/>
  <c r="H137" i="2"/>
  <c r="D35" i="2"/>
  <c r="E395" i="2"/>
  <c r="B206" i="2"/>
  <c r="E221" i="2"/>
  <c r="I42" i="2"/>
  <c r="B131" i="2"/>
  <c r="A333" i="2"/>
  <c r="B283" i="2"/>
  <c r="I76" i="2"/>
  <c r="G388" i="2"/>
  <c r="E99" i="2"/>
  <c r="I402" i="2"/>
  <c r="I35" i="2"/>
  <c r="B114" i="2"/>
  <c r="D351" i="2"/>
  <c r="G79" i="2"/>
  <c r="B313" i="2"/>
  <c r="I289" i="2"/>
  <c r="D211" i="2"/>
  <c r="D295" i="2"/>
  <c r="I208" i="2"/>
  <c r="E404" i="2"/>
  <c r="A225" i="2"/>
  <c r="A401" i="2"/>
  <c r="H109" i="2"/>
  <c r="H294" i="2"/>
  <c r="B327" i="2"/>
  <c r="C326" i="2"/>
  <c r="H139" i="2"/>
  <c r="H388" i="2"/>
  <c r="C262" i="2"/>
  <c r="J272" i="2"/>
  <c r="F98" i="2"/>
  <c r="I165" i="2"/>
  <c r="C173" i="2"/>
  <c r="C377" i="2"/>
  <c r="J110" i="2"/>
  <c r="J335" i="2"/>
  <c r="F31" i="2"/>
  <c r="H37" i="2"/>
  <c r="F55" i="2"/>
  <c r="D40" i="2"/>
  <c r="E252" i="2"/>
  <c r="C348" i="2"/>
  <c r="C375" i="2"/>
  <c r="F49" i="2"/>
  <c r="F376" i="2"/>
  <c r="F270" i="2"/>
  <c r="F250" i="2"/>
  <c r="F86" i="2"/>
  <c r="C98" i="2"/>
  <c r="C185" i="2"/>
  <c r="F174" i="2"/>
  <c r="F258" i="2"/>
  <c r="J205" i="2"/>
  <c r="J283" i="2"/>
  <c r="J42" i="2"/>
  <c r="F364" i="2"/>
  <c r="C340" i="2"/>
  <c r="C76" i="2"/>
  <c r="F142" i="2"/>
  <c r="F390" i="2"/>
  <c r="F353" i="2"/>
  <c r="J308" i="2"/>
  <c r="B36" i="2"/>
  <c r="D356" i="2"/>
  <c r="H323" i="2"/>
  <c r="D198" i="2"/>
  <c r="H182" i="2"/>
  <c r="A135" i="2"/>
  <c r="E171" i="2"/>
  <c r="A37" i="2"/>
  <c r="A305" i="2"/>
  <c r="G254" i="2"/>
  <c r="G184" i="2"/>
  <c r="E225" i="2"/>
  <c r="B310" i="2"/>
  <c r="H44" i="2"/>
  <c r="E277" i="2"/>
  <c r="D77" i="2"/>
  <c r="H219" i="2"/>
  <c r="B142" i="2"/>
  <c r="I329" i="2"/>
  <c r="G36" i="2"/>
  <c r="I174" i="2"/>
  <c r="H38" i="2"/>
  <c r="A266" i="2"/>
  <c r="A96" i="2"/>
  <c r="A376" i="2"/>
  <c r="G269" i="2"/>
  <c r="E286" i="2"/>
  <c r="D122" i="2"/>
  <c r="B150" i="2"/>
  <c r="I302" i="2"/>
  <c r="A202" i="2"/>
  <c r="A272" i="2"/>
  <c r="G355" i="2"/>
  <c r="G361" i="2"/>
  <c r="D133" i="2"/>
  <c r="I161" i="2"/>
  <c r="H138" i="2"/>
  <c r="B155" i="2"/>
  <c r="A274" i="2"/>
  <c r="B303" i="2"/>
  <c r="G172" i="2"/>
  <c r="B351" i="2"/>
  <c r="I263" i="2"/>
  <c r="A148" i="2"/>
  <c r="I123" i="2"/>
  <c r="D319" i="2"/>
  <c r="H339" i="2"/>
  <c r="F67" i="2"/>
  <c r="F346" i="2"/>
  <c r="C222" i="2"/>
  <c r="C104" i="2"/>
  <c r="A315" i="2"/>
  <c r="H206" i="2"/>
  <c r="C333" i="2"/>
  <c r="C215" i="2"/>
  <c r="F321" i="2"/>
  <c r="F260" i="2"/>
  <c r="C385" i="2"/>
  <c r="F175" i="2"/>
  <c r="F212" i="2"/>
  <c r="J204" i="2"/>
  <c r="F71" i="2"/>
  <c r="C278" i="2"/>
  <c r="J314" i="2"/>
  <c r="J285" i="2"/>
  <c r="J103" i="2"/>
  <c r="F247" i="2"/>
  <c r="F214" i="2"/>
  <c r="C114" i="2"/>
  <c r="H51" i="2"/>
  <c r="C361" i="2"/>
  <c r="C38" i="2"/>
  <c r="J391" i="2"/>
  <c r="J31" i="2"/>
  <c r="C196" i="2"/>
  <c r="F293" i="2"/>
  <c r="C231" i="2"/>
  <c r="A319" i="2"/>
  <c r="E107" i="2"/>
  <c r="J279" i="2"/>
  <c r="J211" i="2"/>
  <c r="J262" i="2"/>
  <c r="J328" i="2"/>
  <c r="F94" i="2"/>
  <c r="E49" i="2"/>
  <c r="B170" i="2"/>
  <c r="G176" i="2"/>
  <c r="H252" i="2"/>
  <c r="E43" i="2"/>
  <c r="G233" i="2"/>
  <c r="I219" i="2"/>
  <c r="I116" i="2"/>
  <c r="E222" i="2"/>
  <c r="D84" i="2"/>
  <c r="E192" i="2"/>
  <c r="G35" i="2"/>
  <c r="G80" i="2"/>
  <c r="I362" i="2"/>
  <c r="D166" i="2"/>
  <c r="E60" i="2"/>
  <c r="G307" i="2"/>
  <c r="G29" i="2"/>
  <c r="A172" i="2"/>
  <c r="D95" i="2"/>
  <c r="B123" i="2"/>
  <c r="G91" i="2"/>
  <c r="E348" i="2"/>
  <c r="D263" i="2"/>
  <c r="G323" i="2"/>
  <c r="D251" i="2"/>
  <c r="E396" i="2"/>
  <c r="E130" i="2"/>
  <c r="A300" i="2"/>
  <c r="E147" i="2"/>
  <c r="H407" i="2"/>
  <c r="E373" i="2"/>
  <c r="I142" i="2"/>
  <c r="H149" i="2"/>
  <c r="H148" i="2"/>
  <c r="I182" i="2"/>
  <c r="I64" i="2"/>
  <c r="A314" i="2"/>
  <c r="D283" i="2"/>
  <c r="I194" i="2"/>
  <c r="H119" i="2"/>
  <c r="G277" i="2"/>
  <c r="D74" i="2"/>
  <c r="D386" i="2"/>
  <c r="G155" i="2"/>
  <c r="I221" i="2"/>
  <c r="H240" i="2"/>
  <c r="J274" i="2"/>
  <c r="J260" i="2"/>
  <c r="I337" i="2"/>
  <c r="J195" i="2"/>
  <c r="J349" i="2"/>
  <c r="F379" i="2"/>
  <c r="J343" i="2"/>
  <c r="E84" i="2"/>
  <c r="A383" i="2"/>
  <c r="C175" i="2"/>
  <c r="C386" i="2"/>
  <c r="A73" i="2"/>
  <c r="J217" i="2"/>
  <c r="C342" i="2"/>
  <c r="J218" i="2"/>
  <c r="J101" i="2"/>
  <c r="D64" i="2"/>
  <c r="F280" i="2"/>
  <c r="C312" i="2"/>
  <c r="J61" i="2"/>
  <c r="B69" i="2"/>
  <c r="J149" i="2"/>
  <c r="C174" i="2"/>
  <c r="A28" i="2"/>
  <c r="A313" i="2"/>
  <c r="C170" i="2"/>
  <c r="C353" i="2"/>
  <c r="F191" i="2"/>
  <c r="C331" i="2"/>
  <c r="J395" i="2"/>
  <c r="C181" i="2"/>
  <c r="F182" i="2"/>
  <c r="F223" i="2"/>
  <c r="F306" i="2"/>
  <c r="C388" i="2"/>
  <c r="B149" i="2"/>
  <c r="D391" i="2"/>
  <c r="A332" i="2"/>
  <c r="G257" i="2"/>
  <c r="H312" i="2"/>
  <c r="G99" i="2"/>
  <c r="H296" i="2"/>
  <c r="I354" i="2"/>
  <c r="H41" i="2"/>
  <c r="B336" i="2"/>
  <c r="E409" i="2"/>
  <c r="D346" i="2"/>
  <c r="G211" i="2"/>
  <c r="H65" i="2"/>
  <c r="I372" i="2"/>
  <c r="I366" i="2"/>
  <c r="D48" i="2"/>
  <c r="I388" i="2"/>
  <c r="H277" i="2"/>
  <c r="H198" i="2"/>
  <c r="H395" i="2"/>
  <c r="E198" i="2"/>
  <c r="H55" i="2"/>
  <c r="G49" i="2"/>
  <c r="E111" i="2"/>
  <c r="D50" i="2"/>
  <c r="H374" i="2"/>
  <c r="I65" i="2"/>
  <c r="B260" i="2"/>
  <c r="H358" i="2"/>
  <c r="H112" i="2"/>
  <c r="E357" i="2"/>
  <c r="I88" i="2"/>
  <c r="D392" i="2"/>
  <c r="H361" i="2"/>
  <c r="D207" i="2"/>
  <c r="H48" i="2"/>
  <c r="A34" i="2"/>
  <c r="G201" i="2"/>
  <c r="D86" i="2"/>
  <c r="H267" i="2"/>
  <c r="B249" i="2"/>
  <c r="E39" i="2"/>
  <c r="D55" i="2"/>
  <c r="A169" i="2"/>
  <c r="A277" i="2"/>
  <c r="I36" i="2"/>
  <c r="C390" i="2"/>
  <c r="C232" i="2"/>
  <c r="C103" i="2"/>
  <c r="F283" i="2"/>
  <c r="C344" i="2"/>
  <c r="J388" i="2"/>
  <c r="F121" i="2"/>
  <c r="F328" i="2"/>
  <c r="C336" i="2"/>
  <c r="B372" i="2"/>
  <c r="E324" i="2"/>
  <c r="F273" i="2"/>
  <c r="C289" i="2"/>
  <c r="J384" i="2"/>
  <c r="C297" i="2"/>
  <c r="F269" i="2"/>
  <c r="G102" i="2"/>
  <c r="F242" i="2"/>
  <c r="C397" i="2"/>
  <c r="F354" i="2"/>
  <c r="F370" i="2"/>
  <c r="C177" i="2"/>
  <c r="C400" i="2"/>
  <c r="C203" i="2"/>
  <c r="C94" i="2"/>
  <c r="F233" i="2"/>
  <c r="F178" i="2"/>
  <c r="G195" i="2"/>
  <c r="B137" i="2"/>
  <c r="F302" i="2"/>
  <c r="J278" i="2"/>
  <c r="J58" i="2"/>
  <c r="C193" i="2"/>
  <c r="J87" i="2"/>
  <c r="C258" i="2"/>
  <c r="F308" i="2"/>
  <c r="C156" i="2"/>
  <c r="H371" i="2"/>
  <c r="H282" i="2"/>
  <c r="I196" i="2"/>
  <c r="D377" i="2"/>
  <c r="D39" i="2"/>
  <c r="I86" i="2"/>
  <c r="H281" i="2"/>
  <c r="I199" i="2"/>
  <c r="A281" i="2"/>
  <c r="B141" i="2"/>
  <c r="H379" i="2"/>
  <c r="A70" i="2"/>
  <c r="H242" i="2"/>
  <c r="I400" i="2"/>
  <c r="I327" i="2"/>
  <c r="B159" i="2"/>
  <c r="G135" i="2"/>
  <c r="G283" i="2"/>
  <c r="D34" i="2"/>
  <c r="G114" i="2"/>
  <c r="B408" i="2"/>
  <c r="G148" i="2"/>
  <c r="I282" i="2"/>
  <c r="A31" i="2"/>
  <c r="E157" i="2"/>
  <c r="D192" i="2"/>
  <c r="G304" i="2"/>
  <c r="G92" i="2"/>
  <c r="E262" i="2"/>
  <c r="G122" i="2"/>
  <c r="E386" i="2"/>
  <c r="B226" i="2"/>
  <c r="A378" i="2"/>
  <c r="H405" i="2"/>
  <c r="E202" i="2"/>
  <c r="E377" i="2"/>
  <c r="A52" i="2"/>
  <c r="H290" i="2"/>
  <c r="H344" i="2"/>
  <c r="G55" i="2"/>
  <c r="I284" i="2"/>
  <c r="B201" i="2"/>
  <c r="H384" i="2"/>
  <c r="H58" i="2"/>
  <c r="D200" i="2"/>
  <c r="A71" i="2"/>
  <c r="D383" i="2"/>
  <c r="G205" i="2"/>
  <c r="J268" i="2"/>
  <c r="J96" i="2"/>
  <c r="J407" i="2"/>
  <c r="F63" i="2"/>
  <c r="C144" i="2"/>
  <c r="F120" i="2"/>
  <c r="H52" i="2"/>
  <c r="E265" i="2"/>
  <c r="J236" i="2"/>
  <c r="C269" i="2"/>
  <c r="F114" i="2"/>
  <c r="J264" i="2"/>
  <c r="F189" i="2"/>
  <c r="F137" i="2"/>
  <c r="J214" i="2"/>
  <c r="F368" i="2"/>
  <c r="E310" i="2"/>
  <c r="E190" i="2"/>
  <c r="C161" i="2"/>
  <c r="J332" i="2"/>
  <c r="C152" i="2"/>
  <c r="C242" i="2"/>
  <c r="A218" i="2"/>
  <c r="J83" i="2"/>
  <c r="J267" i="2"/>
  <c r="D26" i="2"/>
  <c r="E166" i="2"/>
  <c r="C63" i="2"/>
  <c r="C110" i="2"/>
  <c r="F237" i="2"/>
  <c r="C151" i="2"/>
  <c r="C233" i="2"/>
  <c r="J46" i="2"/>
  <c r="B191" i="2"/>
  <c r="H176" i="2"/>
  <c r="I248" i="2"/>
  <c r="C208" i="2"/>
  <c r="C259" i="2"/>
  <c r="G248" i="2"/>
  <c r="A251" i="2"/>
  <c r="I252" i="2"/>
  <c r="A268" i="2"/>
  <c r="G245" i="2"/>
  <c r="E98" i="2"/>
  <c r="A404" i="2"/>
  <c r="E234" i="2"/>
  <c r="A236" i="2"/>
  <c r="H238" i="2"/>
  <c r="D154" i="2"/>
  <c r="G318" i="2"/>
  <c r="D375" i="2"/>
  <c r="A316" i="2"/>
  <c r="A205" i="2"/>
  <c r="A134" i="2"/>
  <c r="B377" i="2"/>
  <c r="I172" i="2"/>
  <c r="I394" i="2"/>
  <c r="B55" i="2"/>
  <c r="G344" i="2"/>
  <c r="I91" i="2"/>
  <c r="I127" i="2"/>
  <c r="B63" i="2"/>
  <c r="H157" i="2"/>
  <c r="I103" i="2"/>
  <c r="H34" i="2"/>
  <c r="I44" i="2"/>
  <c r="A98" i="2"/>
  <c r="G139" i="2"/>
  <c r="A99" i="2"/>
  <c r="D149" i="2"/>
  <c r="H111" i="2"/>
  <c r="D360" i="2"/>
  <c r="G385" i="2"/>
  <c r="D314" i="2"/>
  <c r="D66" i="2"/>
  <c r="H171" i="2"/>
  <c r="E359" i="2"/>
  <c r="E291" i="2"/>
  <c r="E281" i="2"/>
  <c r="D49" i="2"/>
  <c r="A84" i="2"/>
  <c r="H366" i="2"/>
  <c r="A138" i="2"/>
  <c r="A78" i="2"/>
  <c r="I93" i="2"/>
  <c r="F304" i="2"/>
  <c r="F53" i="2"/>
  <c r="F34" i="2"/>
  <c r="E129" i="2"/>
  <c r="B178" i="2"/>
  <c r="C247" i="2"/>
  <c r="F382" i="2"/>
  <c r="F38" i="2"/>
  <c r="F318" i="2"/>
  <c r="J312" i="2"/>
  <c r="J209" i="2"/>
  <c r="C280" i="2"/>
  <c r="F84" i="2"/>
  <c r="C329" i="2"/>
  <c r="C221" i="2"/>
  <c r="H274" i="2"/>
  <c r="C322" i="2"/>
  <c r="F199" i="2"/>
  <c r="F257" i="2"/>
  <c r="C145" i="2"/>
  <c r="J299" i="2"/>
  <c r="D373" i="2"/>
  <c r="C167" i="2"/>
  <c r="F42" i="2"/>
  <c r="F149" i="2"/>
  <c r="F197" i="2"/>
  <c r="C313" i="2"/>
  <c r="J221" i="2"/>
  <c r="G66" i="2"/>
  <c r="J282" i="2"/>
  <c r="J253" i="2"/>
  <c r="J210" i="2"/>
  <c r="F378" i="2"/>
  <c r="F215" i="2"/>
  <c r="J365" i="2"/>
  <c r="F279" i="2"/>
  <c r="C166" i="2"/>
  <c r="J139" i="2"/>
  <c r="J360" i="2"/>
  <c r="J296" i="2"/>
  <c r="F91" i="2"/>
  <c r="C410" i="2"/>
  <c r="J135" i="2"/>
  <c r="C287" i="2"/>
  <c r="F151" i="2"/>
  <c r="C241" i="2"/>
  <c r="F340" i="2"/>
  <c r="C306" i="2"/>
  <c r="F393" i="2"/>
  <c r="J227" i="2"/>
  <c r="C303" i="2"/>
  <c r="F133" i="2"/>
  <c r="F213" i="2"/>
  <c r="F320" i="2"/>
  <c r="C316" i="2"/>
  <c r="D62" i="2"/>
  <c r="F226" i="2"/>
  <c r="F326" i="2"/>
  <c r="E114" i="2"/>
  <c r="F219" i="2"/>
  <c r="I99" i="2"/>
  <c r="A237" i="2"/>
  <c r="J32" i="2"/>
  <c r="C105" i="2"/>
  <c r="J381" i="2"/>
  <c r="C311" i="2"/>
  <c r="F305" i="2"/>
  <c r="J323" i="2"/>
  <c r="F380" i="2"/>
  <c r="I195" i="2"/>
  <c r="B323" i="2"/>
  <c r="C301" i="2"/>
  <c r="J27" i="2"/>
  <c r="J396" i="2"/>
  <c r="J185" i="2"/>
  <c r="C293" i="2"/>
  <c r="C292" i="2"/>
  <c r="F62" i="2"/>
  <c r="C365" i="2"/>
  <c r="C403" i="2"/>
  <c r="F295" i="2"/>
  <c r="F52" i="2"/>
  <c r="J159" i="2"/>
  <c r="C282" i="2"/>
  <c r="C367" i="2"/>
  <c r="D301" i="2"/>
  <c r="H169" i="2"/>
  <c r="A240" i="2"/>
  <c r="D226" i="2"/>
  <c r="B212" i="2"/>
  <c r="H195" i="2"/>
  <c r="B395" i="2"/>
  <c r="I125" i="2"/>
  <c r="I230" i="2"/>
  <c r="A233" i="2"/>
  <c r="E295" i="2"/>
  <c r="H229" i="2"/>
  <c r="B105" i="2"/>
  <c r="E238" i="2"/>
  <c r="B95" i="2"/>
  <c r="I409" i="2"/>
  <c r="H319" i="2"/>
  <c r="D125" i="2"/>
  <c r="I357" i="2"/>
  <c r="H410" i="2"/>
  <c r="I369" i="2"/>
  <c r="B263" i="2"/>
  <c r="G379" i="2"/>
  <c r="D139" i="2"/>
  <c r="E199" i="2"/>
  <c r="B139" i="2"/>
  <c r="A191" i="2"/>
  <c r="I360" i="2"/>
  <c r="G60" i="2"/>
  <c r="I385" i="2"/>
  <c r="A181" i="2"/>
  <c r="G33" i="2"/>
  <c r="H284" i="2"/>
  <c r="B195" i="2"/>
  <c r="B324" i="2"/>
  <c r="C137" i="2"/>
  <c r="B50" i="2"/>
  <c r="F106" i="2"/>
  <c r="J208" i="2"/>
  <c r="J255" i="2"/>
  <c r="F218" i="2"/>
  <c r="F311" i="2"/>
  <c r="C199" i="2"/>
  <c r="F267" i="2"/>
  <c r="J376" i="2"/>
  <c r="F230" i="2"/>
  <c r="J194" i="2"/>
  <c r="D253" i="2"/>
  <c r="J288" i="2"/>
  <c r="J26" i="2"/>
  <c r="G234" i="2"/>
  <c r="J366" i="2"/>
  <c r="J350" i="2"/>
  <c r="C44" i="2"/>
  <c r="J120" i="2"/>
  <c r="J161" i="2"/>
  <c r="F338" i="2"/>
  <c r="F206" i="2"/>
  <c r="F60" i="2"/>
  <c r="F123" i="2"/>
  <c r="H235" i="2"/>
  <c r="I188" i="2"/>
  <c r="J109" i="2"/>
  <c r="F350" i="2"/>
  <c r="F240" i="2"/>
  <c r="F374" i="2"/>
  <c r="E248" i="2"/>
  <c r="F48" i="2"/>
  <c r="F347" i="2"/>
  <c r="F360" i="2"/>
  <c r="C158" i="2"/>
  <c r="F205" i="2"/>
  <c r="D130" i="2"/>
  <c r="J301" i="2"/>
  <c r="J382" i="2"/>
  <c r="C168" i="2"/>
  <c r="D322" i="2"/>
  <c r="J352" i="2"/>
  <c r="J338" i="2"/>
  <c r="C197" i="2"/>
  <c r="F394" i="2"/>
  <c r="E273" i="2"/>
  <c r="H96" i="2"/>
  <c r="A177" i="2"/>
  <c r="E329" i="2"/>
  <c r="D89" i="2"/>
  <c r="I382" i="2"/>
  <c r="B364" i="2"/>
  <c r="B383" i="2"/>
  <c r="G303" i="2"/>
  <c r="I204" i="2"/>
  <c r="B341" i="2"/>
  <c r="H151" i="2"/>
  <c r="H310" i="2"/>
  <c r="B99" i="2"/>
  <c r="E101" i="2"/>
  <c r="E326" i="2"/>
  <c r="I401" i="2"/>
  <c r="D396" i="2"/>
  <c r="H72" i="2"/>
  <c r="G373" i="2"/>
  <c r="B163" i="2"/>
  <c r="B82" i="2"/>
  <c r="H367" i="2"/>
  <c r="E112" i="2"/>
  <c r="H333" i="2"/>
  <c r="A87" i="2"/>
  <c r="I213" i="2"/>
  <c r="I140" i="2"/>
  <c r="E270" i="2"/>
  <c r="E279" i="2"/>
  <c r="B381" i="2"/>
  <c r="H199" i="2"/>
  <c r="B305" i="2"/>
  <c r="B282" i="2"/>
  <c r="H270" i="2"/>
  <c r="D367" i="2"/>
  <c r="D121" i="2"/>
  <c r="B350" i="2"/>
  <c r="B173" i="2"/>
  <c r="A374" i="2"/>
  <c r="F95" i="2"/>
  <c r="F282" i="2"/>
  <c r="F140" i="2"/>
  <c r="J410" i="2"/>
  <c r="F388" i="2"/>
  <c r="F141" i="2"/>
  <c r="C345" i="2"/>
  <c r="I101" i="2"/>
  <c r="A184" i="2"/>
  <c r="B145" i="2"/>
  <c r="J77" i="2"/>
  <c r="J28" i="2"/>
  <c r="J269" i="2"/>
  <c r="C188" i="2"/>
  <c r="C271" i="2"/>
  <c r="F180" i="2"/>
  <c r="C214" i="2"/>
  <c r="C338" i="2"/>
  <c r="F405" i="2"/>
  <c r="F222" i="2"/>
  <c r="C120" i="2"/>
  <c r="F56" i="2"/>
  <c r="J291" i="2"/>
  <c r="E403" i="2"/>
  <c r="J334" i="2"/>
  <c r="J182" i="2"/>
  <c r="F43" i="2"/>
  <c r="C90" i="2"/>
  <c r="G335" i="2"/>
  <c r="H203" i="2"/>
  <c r="B367" i="2"/>
  <c r="F126" i="2"/>
  <c r="C131" i="2"/>
  <c r="J342" i="2"/>
  <c r="F156" i="2"/>
  <c r="I261" i="2"/>
  <c r="C68" i="2"/>
  <c r="F299" i="2"/>
  <c r="F130" i="2"/>
  <c r="C319" i="2"/>
  <c r="J248" i="2"/>
  <c r="E219" i="2"/>
  <c r="B229" i="2"/>
  <c r="C244" i="2"/>
  <c r="C124" i="2"/>
  <c r="J106" i="2"/>
  <c r="F194" i="2"/>
  <c r="F81" i="2"/>
  <c r="C191" i="2"/>
  <c r="G261" i="2"/>
  <c r="H263" i="2"/>
  <c r="D183" i="2"/>
  <c r="B380" i="2"/>
  <c r="D317" i="2"/>
  <c r="I403" i="2"/>
  <c r="H370" i="2"/>
  <c r="E242" i="2"/>
  <c r="D354" i="2"/>
  <c r="A245" i="2"/>
  <c r="B302" i="2"/>
  <c r="I298" i="2"/>
  <c r="D51" i="2"/>
  <c r="G120" i="2"/>
  <c r="H84" i="2"/>
  <c r="A320" i="2"/>
  <c r="A262" i="2"/>
  <c r="H342" i="2"/>
  <c r="I40" i="2"/>
  <c r="D363" i="2"/>
  <c r="H356" i="2"/>
  <c r="H35" i="2"/>
  <c r="B225" i="2"/>
  <c r="G159" i="2"/>
  <c r="B109" i="2"/>
  <c r="B297" i="2"/>
  <c r="E175" i="2"/>
  <c r="B127" i="2"/>
  <c r="A275" i="2"/>
  <c r="B339" i="2"/>
  <c r="A365" i="2"/>
  <c r="A324" i="2"/>
  <c r="H207" i="2"/>
  <c r="D137" i="2"/>
  <c r="I55" i="2"/>
  <c r="D291" i="2"/>
  <c r="J37" i="2"/>
  <c r="J189" i="2"/>
  <c r="J171" i="2"/>
  <c r="C217" i="2"/>
  <c r="J276" i="2"/>
  <c r="F387" i="2"/>
  <c r="E121" i="2"/>
  <c r="F135" i="2"/>
  <c r="F352" i="2"/>
  <c r="F101" i="2"/>
  <c r="F256" i="2"/>
  <c r="H231" i="2"/>
  <c r="B250" i="2"/>
  <c r="J292" i="2"/>
  <c r="C245" i="2"/>
  <c r="J80" i="2"/>
  <c r="F26" i="2"/>
  <c r="J263" i="2"/>
  <c r="F160" i="2"/>
  <c r="J389" i="2"/>
  <c r="F361" i="2"/>
  <c r="F30" i="2"/>
  <c r="C334" i="2"/>
  <c r="C79" i="2"/>
  <c r="F265" i="2"/>
  <c r="F339" i="2"/>
  <c r="C179" i="2"/>
  <c r="J303" i="2"/>
  <c r="C255" i="2"/>
  <c r="C248" i="2"/>
  <c r="F165" i="2"/>
  <c r="B359" i="2"/>
  <c r="J363" i="2"/>
  <c r="C72" i="2"/>
  <c r="J93" i="2"/>
  <c r="F221" i="2"/>
  <c r="B392" i="2"/>
  <c r="A354" i="2"/>
  <c r="J397" i="2"/>
  <c r="J321" i="2"/>
  <c r="C116" i="2"/>
  <c r="C50" i="2"/>
  <c r="F169" i="2"/>
  <c r="J190" i="2"/>
  <c r="C149" i="2"/>
  <c r="C363" i="2"/>
  <c r="D316" i="2"/>
  <c r="J244" i="2"/>
  <c r="J62" i="2"/>
  <c r="G146" i="2"/>
  <c r="B255" i="2"/>
  <c r="B124" i="2"/>
  <c r="A358" i="2"/>
  <c r="A89" i="2"/>
  <c r="B198" i="2"/>
  <c r="D87" i="2"/>
  <c r="G63" i="2"/>
  <c r="B220" i="2"/>
  <c r="G290" i="2"/>
  <c r="J305" i="2"/>
  <c r="B42" i="2"/>
  <c r="G244" i="2"/>
  <c r="I109" i="2"/>
  <c r="B379" i="2"/>
  <c r="B343" i="2"/>
  <c r="B296" i="2"/>
  <c r="I49" i="2"/>
  <c r="H166" i="2"/>
  <c r="I45" i="2"/>
  <c r="E318" i="2"/>
  <c r="B316" i="2"/>
  <c r="D73" i="2"/>
  <c r="I312" i="2"/>
  <c r="D370" i="2"/>
  <c r="B329" i="2"/>
  <c r="A85" i="2"/>
  <c r="H127" i="2"/>
  <c r="E217" i="2"/>
  <c r="D144" i="2"/>
  <c r="G157" i="2"/>
  <c r="A353" i="2"/>
  <c r="A115" i="2"/>
  <c r="H59" i="2"/>
  <c r="H124" i="2"/>
  <c r="D280" i="2"/>
  <c r="C211" i="2"/>
  <c r="C372" i="2"/>
  <c r="F383" i="2"/>
  <c r="C240" i="2"/>
  <c r="F298" i="2"/>
  <c r="F83" i="2"/>
  <c r="J254" i="2"/>
  <c r="J137" i="2"/>
  <c r="H91" i="2"/>
  <c r="J102" i="2"/>
  <c r="F367" i="2"/>
  <c r="J409" i="2"/>
  <c r="F408" i="2"/>
  <c r="C230" i="2"/>
  <c r="C66" i="2"/>
  <c r="F202" i="2"/>
  <c r="C176" i="2"/>
  <c r="F303" i="2"/>
  <c r="J125" i="2"/>
  <c r="F310" i="2"/>
  <c r="I291" i="2"/>
  <c r="G121" i="2"/>
  <c r="J362" i="2"/>
  <c r="J56" i="2"/>
  <c r="G380" i="2"/>
  <c r="J258" i="2"/>
  <c r="J300" i="2"/>
  <c r="F322" i="2"/>
  <c r="J310" i="2"/>
  <c r="J326" i="2"/>
  <c r="J133" i="2"/>
  <c r="C101" i="2"/>
  <c r="F170" i="2"/>
  <c r="J38" i="2"/>
  <c r="J215" i="2"/>
  <c r="J225" i="2"/>
  <c r="C29" i="2"/>
  <c r="C159" i="2"/>
  <c r="F99" i="2"/>
  <c r="A64" i="2"/>
  <c r="F74" i="2"/>
  <c r="J213" i="2"/>
  <c r="J82" i="2"/>
  <c r="C49" i="2"/>
  <c r="C379" i="2"/>
  <c r="F193" i="2"/>
  <c r="F312" i="2"/>
  <c r="C399" i="2"/>
  <c r="C45" i="2"/>
  <c r="E62" i="2"/>
  <c r="A41" i="2"/>
  <c r="E191" i="2"/>
  <c r="G199" i="2"/>
  <c r="A338" i="2"/>
  <c r="G262" i="2"/>
  <c r="D156" i="2"/>
  <c r="G410" i="2"/>
  <c r="E313" i="2"/>
  <c r="B407" i="2"/>
  <c r="G180" i="2"/>
  <c r="E42" i="2"/>
  <c r="E253" i="2"/>
  <c r="H129" i="2"/>
  <c r="D358" i="2"/>
  <c r="G98" i="2"/>
  <c r="I303" i="2"/>
  <c r="G403" i="2"/>
  <c r="A194" i="2"/>
  <c r="I358" i="2"/>
  <c r="I87" i="2"/>
  <c r="I121" i="2"/>
  <c r="E268" i="2"/>
  <c r="I41" i="2"/>
  <c r="E410" i="2"/>
  <c r="D100" i="2"/>
  <c r="D216" i="2"/>
  <c r="D229" i="2"/>
  <c r="H331" i="2"/>
  <c r="G164" i="2"/>
  <c r="B371" i="2"/>
  <c r="G133" i="2"/>
  <c r="B29" i="2"/>
  <c r="G237" i="2"/>
  <c r="I82" i="2"/>
  <c r="G149" i="2"/>
  <c r="G272" i="2"/>
  <c r="J346" i="2"/>
  <c r="J240" i="2"/>
  <c r="G347" i="2"/>
  <c r="I406" i="2"/>
  <c r="C273" i="2"/>
  <c r="C352" i="2"/>
  <c r="F210" i="2"/>
  <c r="F248" i="2"/>
  <c r="C228" i="2"/>
  <c r="C150" i="2"/>
  <c r="D352" i="2"/>
  <c r="C190" i="2"/>
  <c r="J252" i="2"/>
  <c r="C373" i="2"/>
  <c r="F207" i="2"/>
  <c r="J44" i="2"/>
  <c r="J237" i="2"/>
  <c r="C87" i="2"/>
  <c r="J76" i="2"/>
  <c r="J158" i="2"/>
  <c r="C160" i="2"/>
  <c r="F102" i="2"/>
  <c r="F196" i="2"/>
  <c r="C56" i="2"/>
  <c r="C219" i="2"/>
  <c r="C274" i="2"/>
  <c r="F314" i="2"/>
  <c r="J201" i="2"/>
  <c r="C314" i="2"/>
  <c r="F366" i="2"/>
  <c r="F254" i="2"/>
  <c r="J179" i="2"/>
  <c r="J304" i="2"/>
  <c r="C58" i="2"/>
  <c r="F164" i="2"/>
  <c r="F163" i="2"/>
  <c r="J153" i="2"/>
  <c r="F107" i="2"/>
  <c r="C225" i="2"/>
  <c r="C77" i="2"/>
  <c r="A385" i="2"/>
  <c r="F51" i="2"/>
  <c r="J127" i="2"/>
  <c r="F238" i="2"/>
  <c r="A296" i="2"/>
  <c r="A342" i="2"/>
  <c r="J146" i="2"/>
  <c r="A242" i="2"/>
  <c r="J97" i="2"/>
  <c r="E133" i="2"/>
  <c r="G105" i="2"/>
  <c r="H185" i="2"/>
  <c r="H375" i="2"/>
  <c r="H113" i="2"/>
  <c r="A107" i="2"/>
  <c r="H62" i="2"/>
  <c r="E169" i="2"/>
  <c r="D332" i="2"/>
  <c r="D107" i="2"/>
  <c r="I164" i="2"/>
  <c r="I26" i="2"/>
  <c r="I97" i="2"/>
  <c r="G156" i="2"/>
  <c r="B86" i="2"/>
  <c r="H373" i="2"/>
  <c r="B85" i="2"/>
  <c r="B76" i="2"/>
  <c r="E258" i="2"/>
  <c r="A120" i="2"/>
  <c r="H196" i="2"/>
  <c r="D96" i="2"/>
  <c r="I146" i="2"/>
  <c r="G387" i="2"/>
  <c r="I321" i="2"/>
  <c r="E303" i="2"/>
  <c r="I328" i="2"/>
  <c r="E399" i="2"/>
  <c r="I32" i="2"/>
  <c r="E124" i="2"/>
  <c r="H387" i="2"/>
  <c r="I290" i="2"/>
  <c r="G308" i="2"/>
  <c r="D68" i="2"/>
  <c r="D182" i="2"/>
  <c r="C86" i="2"/>
  <c r="C97" i="2"/>
  <c r="F201" i="2"/>
  <c r="C89" i="2"/>
  <c r="A209" i="2"/>
  <c r="J136" i="2"/>
  <c r="J266" i="2"/>
  <c r="J94" i="2"/>
  <c r="J330" i="2"/>
  <c r="C223" i="2"/>
  <c r="C272" i="2"/>
  <c r="C250" i="2"/>
  <c r="D118" i="2"/>
  <c r="G32" i="2"/>
  <c r="C136" i="2"/>
  <c r="C47" i="2"/>
  <c r="F397" i="2"/>
  <c r="I295" i="2"/>
  <c r="C126" i="2"/>
  <c r="I380" i="2"/>
  <c r="J172" i="2"/>
  <c r="J257" i="2"/>
  <c r="J154" i="2"/>
  <c r="J325" i="2"/>
  <c r="J79" i="2"/>
  <c r="F409" i="2"/>
  <c r="C127" i="2"/>
  <c r="H214" i="2"/>
  <c r="J357" i="2"/>
  <c r="J45" i="2"/>
  <c r="C171" i="2"/>
  <c r="F192" i="2"/>
  <c r="B98" i="2"/>
  <c r="F315" i="2"/>
  <c r="J370" i="2"/>
  <c r="J232" i="2"/>
  <c r="E214" i="2"/>
  <c r="B368" i="2"/>
  <c r="J405" i="2"/>
  <c r="J70" i="2"/>
  <c r="F235" i="2"/>
  <c r="C387" i="2"/>
  <c r="C290" i="2"/>
  <c r="H215" i="2"/>
  <c r="F398" i="2"/>
  <c r="F39" i="2"/>
  <c r="F259" i="2"/>
  <c r="C391" i="2"/>
  <c r="F36" i="2"/>
  <c r="A359" i="2"/>
  <c r="G292" i="2"/>
  <c r="E154" i="2"/>
  <c r="E350" i="2"/>
  <c r="E81" i="2"/>
  <c r="I286" i="2"/>
  <c r="I397" i="2"/>
  <c r="I322" i="2"/>
  <c r="G337" i="2"/>
  <c r="I136" i="2"/>
  <c r="E145" i="2"/>
  <c r="A366" i="2"/>
  <c r="I210" i="2"/>
  <c r="D181" i="2"/>
  <c r="D165" i="2"/>
  <c r="B147" i="2"/>
  <c r="H118" i="2"/>
  <c r="H197" i="2"/>
  <c r="E402" i="2"/>
  <c r="E261" i="2"/>
  <c r="A219" i="2"/>
  <c r="G259" i="2"/>
  <c r="E393" i="2"/>
  <c r="D224" i="2"/>
  <c r="H271" i="2"/>
  <c r="E392" i="2"/>
  <c r="G144" i="2"/>
  <c r="I98" i="2"/>
  <c r="D113" i="2"/>
  <c r="H31" i="2"/>
  <c r="I235" i="2"/>
  <c r="H140" i="2"/>
  <c r="E100" i="2"/>
  <c r="E152" i="2"/>
  <c r="B314" i="2"/>
  <c r="H45" i="2"/>
  <c r="E382" i="2"/>
  <c r="F104" i="2"/>
  <c r="J261" i="2"/>
  <c r="J35" i="2"/>
  <c r="F82" i="2"/>
  <c r="F96" i="2"/>
  <c r="F357" i="2"/>
  <c r="C141" i="2"/>
  <c r="C206" i="2"/>
  <c r="J387" i="2"/>
  <c r="J43" i="2"/>
  <c r="J123" i="2"/>
  <c r="F410" i="2"/>
  <c r="C337" i="2"/>
  <c r="C142" i="2"/>
  <c r="C359" i="2"/>
  <c r="C99" i="2"/>
  <c r="F337" i="2"/>
  <c r="F371" i="2"/>
  <c r="F327" i="2"/>
  <c r="F44" i="2"/>
  <c r="F401" i="2"/>
  <c r="C229" i="2"/>
  <c r="D172" i="2"/>
  <c r="F161" i="2"/>
  <c r="H288" i="2"/>
  <c r="J216" i="2"/>
  <c r="F334" i="2"/>
  <c r="C315" i="2"/>
  <c r="C128" i="2"/>
  <c r="C356" i="2"/>
  <c r="J235" i="2"/>
  <c r="C310" i="2"/>
  <c r="C328" i="2"/>
  <c r="F262" i="2"/>
  <c r="F404" i="2"/>
  <c r="J243" i="2"/>
  <c r="F29" i="2"/>
  <c r="C143" i="2"/>
  <c r="J199" i="2"/>
  <c r="J157" i="2"/>
  <c r="B106" i="2"/>
  <c r="J48" i="2"/>
  <c r="F369" i="2"/>
  <c r="J152" i="2"/>
  <c r="C296" i="2"/>
  <c r="J113" i="2"/>
  <c r="J168" i="2"/>
  <c r="F268" i="2"/>
  <c r="D380" i="2"/>
  <c r="I191" i="2"/>
  <c r="E343" i="2"/>
  <c r="A309" i="2"/>
  <c r="A355" i="2"/>
  <c r="E66" i="2"/>
  <c r="E34" i="2"/>
  <c r="E245" i="2"/>
  <c r="D27" i="2"/>
  <c r="D331" i="2"/>
  <c r="D235" i="2"/>
  <c r="B243" i="2"/>
  <c r="G124" i="2"/>
  <c r="A370" i="2"/>
  <c r="H211" i="2"/>
  <c r="I198" i="2"/>
  <c r="I57" i="2"/>
  <c r="D293" i="2"/>
  <c r="E117" i="2"/>
  <c r="H145" i="2"/>
  <c r="H352" i="2"/>
  <c r="E235" i="2"/>
  <c r="D395" i="2"/>
  <c r="I72" i="2"/>
  <c r="G404" i="2"/>
  <c r="G243" i="2"/>
  <c r="D32" i="2"/>
  <c r="G238" i="2"/>
  <c r="B177" i="2"/>
  <c r="A304" i="2"/>
  <c r="I178" i="2"/>
  <c r="G240" i="2"/>
  <c r="B209" i="2"/>
  <c r="A48" i="2"/>
  <c r="D151" i="2"/>
  <c r="A291" i="2"/>
  <c r="J89" i="2"/>
  <c r="J315" i="2"/>
  <c r="F243" i="2"/>
  <c r="C339" i="2"/>
  <c r="J333" i="2"/>
  <c r="J307" i="2"/>
  <c r="C239" i="2"/>
  <c r="F32" i="2"/>
  <c r="J33" i="2"/>
  <c r="F244" i="2"/>
  <c r="H346" i="2"/>
  <c r="F85" i="2"/>
  <c r="J104" i="2"/>
  <c r="J372" i="2"/>
  <c r="J107" i="2"/>
  <c r="A159" i="2"/>
  <c r="G251" i="2"/>
  <c r="F224" i="2"/>
  <c r="H241" i="2"/>
  <c r="J169" i="2"/>
  <c r="J66" i="2"/>
  <c r="J273" i="2"/>
  <c r="F100" i="2"/>
  <c r="J90" i="2"/>
  <c r="J142" i="2"/>
  <c r="F227" i="2"/>
  <c r="C102" i="2"/>
  <c r="J347" i="2"/>
  <c r="F358" i="2"/>
  <c r="J219" i="2"/>
  <c r="F69" i="2"/>
  <c r="C381" i="2"/>
  <c r="J295" i="2"/>
  <c r="J403" i="2"/>
  <c r="J151" i="2"/>
  <c r="C88" i="2"/>
  <c r="D228" i="2"/>
  <c r="J122" i="2"/>
  <c r="J234" i="2"/>
  <c r="C165" i="2"/>
  <c r="C355" i="2"/>
  <c r="C34" i="2"/>
  <c r="F125" i="2"/>
  <c r="I324" i="2"/>
  <c r="F343" i="2"/>
  <c r="I288" i="2"/>
  <c r="C407" i="2"/>
  <c r="F403" i="2"/>
  <c r="E128" i="2"/>
  <c r="D313" i="2"/>
  <c r="G383" i="2"/>
  <c r="H83" i="2"/>
  <c r="G295" i="2"/>
  <c r="B240" i="2"/>
  <c r="D244" i="2"/>
  <c r="I340" i="2"/>
  <c r="H254" i="2"/>
  <c r="I27" i="2"/>
  <c r="G69" i="2"/>
  <c r="B121" i="2"/>
  <c r="G37" i="2"/>
  <c r="E381" i="2"/>
  <c r="I273" i="2"/>
  <c r="A232" i="2"/>
  <c r="D162" i="2"/>
  <c r="E150" i="2"/>
  <c r="G108" i="2"/>
  <c r="B325" i="2"/>
  <c r="G167" i="2"/>
  <c r="G324" i="2"/>
  <c r="I38" i="2"/>
  <c r="B126" i="2"/>
  <c r="G296" i="2"/>
  <c r="G371" i="2"/>
  <c r="D160" i="2"/>
  <c r="G43" i="2"/>
  <c r="B230" i="2"/>
  <c r="H122" i="2"/>
  <c r="G174" i="2"/>
  <c r="H130" i="2"/>
  <c r="C84" i="2"/>
  <c r="F225" i="2"/>
  <c r="J155" i="2"/>
  <c r="C294" i="2"/>
  <c r="F373" i="2"/>
  <c r="C61" i="2"/>
  <c r="E368" i="2"/>
  <c r="F241" i="2"/>
  <c r="F211" i="2"/>
  <c r="J324" i="2"/>
  <c r="F301" i="2"/>
  <c r="C275" i="2"/>
  <c r="C95" i="2"/>
  <c r="J280" i="2"/>
  <c r="F386" i="2"/>
  <c r="J259" i="2"/>
  <c r="F132" i="2"/>
  <c r="F37" i="2"/>
  <c r="C59" i="2"/>
  <c r="F317" i="2"/>
  <c r="F276" i="2"/>
  <c r="F284" i="2"/>
  <c r="G38" i="2"/>
  <c r="C210" i="2"/>
  <c r="F190" i="2"/>
  <c r="J98" i="2"/>
  <c r="J72" i="2"/>
  <c r="D43" i="2"/>
  <c r="G276" i="2"/>
  <c r="C257" i="2"/>
  <c r="J198" i="2"/>
  <c r="J170" i="2"/>
  <c r="F64" i="2"/>
  <c r="G317" i="2"/>
  <c r="I395" i="2"/>
  <c r="B107" i="2"/>
  <c r="F264" i="2"/>
  <c r="C270" i="2"/>
  <c r="F50" i="2"/>
  <c r="J162" i="2"/>
  <c r="J345" i="2"/>
  <c r="C83" i="2"/>
  <c r="C186" i="2"/>
  <c r="C100" i="2"/>
  <c r="C332" i="2"/>
  <c r="F351" i="2"/>
  <c r="J230" i="2"/>
  <c r="C298" i="2"/>
  <c r="F92" i="2"/>
  <c r="A165" i="2"/>
  <c r="B346" i="2"/>
  <c r="E126" i="2"/>
  <c r="E165" i="2"/>
  <c r="A345" i="2"/>
  <c r="D389" i="2"/>
  <c r="G68" i="2"/>
  <c r="A330" i="2"/>
  <c r="A247" i="2"/>
  <c r="A145" i="2"/>
  <c r="D341" i="2"/>
  <c r="I339" i="2"/>
  <c r="G73" i="2"/>
  <c r="D116" i="2"/>
  <c r="F275" i="2"/>
  <c r="D410" i="2"/>
  <c r="A302" i="2"/>
  <c r="B194" i="2"/>
  <c r="H158" i="2"/>
  <c r="D106" i="2"/>
  <c r="A91" i="2"/>
  <c r="D408" i="2"/>
  <c r="H161" i="2"/>
  <c r="B108" i="2"/>
  <c r="E337" i="2"/>
  <c r="E224" i="2"/>
  <c r="G76" i="2"/>
  <c r="B134" i="2"/>
  <c r="A380" i="2"/>
  <c r="G74" i="2"/>
  <c r="G96" i="2"/>
  <c r="A373" i="2"/>
  <c r="B233" i="2"/>
  <c r="G83" i="2"/>
  <c r="G65" i="2"/>
  <c r="B100" i="2"/>
  <c r="E178" i="2"/>
  <c r="J174" i="2"/>
  <c r="C350" i="2"/>
  <c r="F229" i="2"/>
  <c r="C51" i="2"/>
  <c r="J203" i="2"/>
  <c r="F61" i="2"/>
  <c r="C346" i="2"/>
  <c r="C182" i="2"/>
  <c r="F172" i="2"/>
  <c r="C192" i="2"/>
  <c r="J207" i="2"/>
  <c r="J228" i="2"/>
  <c r="J117" i="2"/>
  <c r="F246" i="2"/>
  <c r="C266" i="2"/>
  <c r="F216" i="2"/>
  <c r="J53" i="2"/>
  <c r="B342" i="2"/>
  <c r="J164" i="2"/>
  <c r="J196" i="2"/>
  <c r="C154" i="2"/>
  <c r="C264" i="2"/>
  <c r="C200" i="2"/>
  <c r="F281" i="2"/>
  <c r="F54" i="2"/>
  <c r="C172" i="2"/>
  <c r="F389" i="2"/>
  <c r="C54" i="2"/>
  <c r="F236" i="2"/>
  <c r="C53" i="2"/>
  <c r="C327" i="2"/>
  <c r="C318" i="2"/>
  <c r="J86" i="2"/>
  <c r="F166" i="2"/>
  <c r="C187" i="2"/>
  <c r="C73" i="2"/>
  <c r="J399" i="2"/>
  <c r="J167" i="2"/>
  <c r="C374" i="2"/>
  <c r="F159" i="2"/>
  <c r="J118" i="2"/>
  <c r="D158" i="2"/>
  <c r="J200" i="2"/>
  <c r="F89" i="2"/>
  <c r="C238" i="2"/>
  <c r="J393" i="2"/>
  <c r="D262" i="2"/>
  <c r="B47" i="2"/>
  <c r="A195" i="2"/>
  <c r="B202" i="2"/>
  <c r="I220" i="2"/>
  <c r="D398" i="2"/>
  <c r="I126" i="2"/>
  <c r="G218" i="2"/>
  <c r="E59" i="2"/>
  <c r="E317" i="2"/>
  <c r="D403" i="2"/>
  <c r="I374" i="2"/>
  <c r="B112" i="2"/>
  <c r="A201" i="2"/>
  <c r="I89" i="2"/>
  <c r="E37" i="2"/>
  <c r="D369" i="2"/>
  <c r="H363" i="2"/>
  <c r="E232" i="2"/>
  <c r="H383" i="2"/>
  <c r="A227" i="2"/>
  <c r="I363" i="2"/>
  <c r="I75" i="2"/>
  <c r="A157" i="2"/>
  <c r="G402" i="2"/>
  <c r="H340" i="2"/>
  <c r="A325" i="2"/>
  <c r="E83" i="2"/>
  <c r="B279" i="2"/>
  <c r="G382" i="2"/>
  <c r="D57" i="2"/>
  <c r="E249" i="2"/>
  <c r="B348" i="2"/>
  <c r="E87" i="2"/>
  <c r="H30" i="2"/>
  <c r="I77" i="2"/>
  <c r="J173" i="2"/>
  <c r="F232" i="2"/>
  <c r="F336" i="2"/>
  <c r="F287" i="2"/>
  <c r="B37" i="2"/>
  <c r="D274" i="2"/>
  <c r="J92" i="2"/>
  <c r="A42" i="2"/>
  <c r="E33" i="2"/>
  <c r="F173" i="2"/>
  <c r="C256" i="2"/>
  <c r="C119" i="2"/>
  <c r="F372" i="2"/>
  <c r="J30" i="2"/>
  <c r="F65" i="2"/>
  <c r="C122" i="2"/>
  <c r="C70" i="2"/>
  <c r="C235" i="2"/>
  <c r="C91" i="2"/>
  <c r="F76" i="2"/>
  <c r="E288" i="2"/>
  <c r="B186" i="2"/>
  <c r="J309" i="2"/>
  <c r="H71" i="2"/>
  <c r="E296" i="2"/>
  <c r="J121" i="2"/>
  <c r="F177" i="2"/>
  <c r="J140" i="2"/>
  <c r="J245" i="2"/>
  <c r="A163" i="2"/>
  <c r="C35" i="2"/>
  <c r="C376" i="2"/>
  <c r="J364" i="2"/>
  <c r="J392" i="2"/>
  <c r="J88" i="2"/>
  <c r="J297" i="2"/>
  <c r="C183" i="2"/>
  <c r="F79" i="2"/>
  <c r="H408" i="2"/>
  <c r="C125" i="2"/>
  <c r="C209" i="2"/>
  <c r="C31" i="2"/>
  <c r="C364" i="2"/>
  <c r="D219" i="2"/>
  <c r="F41" i="2"/>
  <c r="C207" i="2"/>
  <c r="C75" i="2"/>
  <c r="F209" i="2"/>
  <c r="A69" i="2"/>
  <c r="G372" i="2"/>
  <c r="D333" i="2"/>
  <c r="A228" i="2"/>
  <c r="H409" i="2"/>
  <c r="E229" i="2"/>
  <c r="A252" i="2"/>
  <c r="G228" i="2"/>
  <c r="G253" i="2"/>
  <c r="I100" i="2"/>
  <c r="D285" i="2"/>
  <c r="A162" i="2"/>
  <c r="B386" i="2"/>
  <c r="H239" i="2"/>
  <c r="I356" i="2"/>
  <c r="E220" i="2"/>
  <c r="B43" i="2"/>
  <c r="I106" i="2"/>
  <c r="E71" i="2"/>
  <c r="D311" i="2"/>
  <c r="H221" i="2"/>
  <c r="D246" i="2"/>
  <c r="D76" i="2"/>
  <c r="D272" i="2"/>
  <c r="A111" i="2"/>
  <c r="D83" i="2"/>
  <c r="E119" i="2"/>
  <c r="E26" i="2"/>
  <c r="H225" i="2"/>
  <c r="E78" i="2"/>
  <c r="A334" i="2"/>
  <c r="E367" i="2"/>
  <c r="H128" i="2"/>
  <c r="H68" i="2"/>
  <c r="D117" i="2"/>
  <c r="D201" i="2"/>
  <c r="I158" i="2"/>
  <c r="C109" i="2"/>
  <c r="D270" i="2"/>
  <c r="H60" i="2"/>
  <c r="J202" i="2"/>
  <c r="F134" i="2"/>
  <c r="F399" i="2"/>
  <c r="C260" i="2"/>
  <c r="C52" i="2"/>
  <c r="C324" i="2"/>
  <c r="J371" i="2"/>
  <c r="J286" i="2"/>
  <c r="C195" i="2"/>
  <c r="F407" i="2"/>
  <c r="G264" i="2"/>
  <c r="B103" i="2"/>
  <c r="J306" i="2"/>
  <c r="J239" i="2"/>
  <c r="F113" i="2"/>
  <c r="J377" i="2"/>
  <c r="J408" i="2"/>
  <c r="F359" i="2"/>
  <c r="C366" i="2"/>
  <c r="F183" i="2"/>
  <c r="C135" i="2"/>
  <c r="C317" i="2"/>
  <c r="F117" i="2"/>
  <c r="D54" i="2"/>
  <c r="C169" i="2"/>
  <c r="F127" i="2"/>
  <c r="F122" i="2"/>
  <c r="B353" i="2"/>
  <c r="I351" i="2"/>
  <c r="D75" i="2"/>
  <c r="C268" i="2"/>
  <c r="C78" i="2"/>
  <c r="C398" i="2"/>
  <c r="C302" i="2"/>
  <c r="I68" i="2"/>
  <c r="D242" i="2"/>
  <c r="A323" i="2"/>
  <c r="J112" i="2"/>
  <c r="J322" i="2"/>
  <c r="F112" i="2"/>
  <c r="C382" i="2"/>
  <c r="J166" i="2"/>
  <c r="C295" i="2"/>
  <c r="A286" i="2"/>
  <c r="J177" i="2"/>
  <c r="B307" i="2"/>
  <c r="E132" i="2"/>
  <c r="B48" i="2"/>
  <c r="H253" i="2"/>
  <c r="I166" i="2"/>
  <c r="E308" i="2"/>
  <c r="I73" i="2"/>
  <c r="H372" i="2"/>
  <c r="H142" i="2"/>
  <c r="G154" i="2"/>
  <c r="B315" i="2"/>
  <c r="A90" i="2"/>
  <c r="A77" i="2"/>
  <c r="D320" i="2"/>
  <c r="A166" i="2"/>
  <c r="A110" i="2"/>
  <c r="E156" i="2"/>
  <c r="A311" i="2"/>
  <c r="G311" i="2"/>
  <c r="H314" i="2"/>
  <c r="I332" i="2"/>
  <c r="I306" i="2"/>
  <c r="G406" i="2"/>
  <c r="H125" i="2"/>
  <c r="H390" i="2"/>
  <c r="G302" i="2"/>
  <c r="H46" i="2"/>
  <c r="I187" i="2"/>
  <c r="E328" i="2"/>
  <c r="I215" i="2"/>
  <c r="G247" i="2"/>
  <c r="G223" i="2"/>
  <c r="E180" i="2"/>
  <c r="B308" i="2"/>
  <c r="G130" i="2"/>
  <c r="G346" i="2"/>
  <c r="D109" i="2"/>
  <c r="J100" i="2"/>
  <c r="F40" i="2"/>
  <c r="F294" i="2"/>
  <c r="C138" i="2"/>
  <c r="J163" i="2"/>
  <c r="J336" i="2"/>
  <c r="C71" i="2"/>
  <c r="J85" i="2"/>
  <c r="J356" i="2"/>
  <c r="F289" i="2"/>
  <c r="C347" i="2"/>
  <c r="E94" i="2"/>
  <c r="H106" i="2"/>
  <c r="F234" i="2"/>
  <c r="F271" i="2"/>
  <c r="F119" i="2"/>
  <c r="C140" i="2"/>
  <c r="I160" i="2"/>
  <c r="C194" i="2"/>
  <c r="H279" i="2"/>
  <c r="J249" i="2"/>
  <c r="J406" i="2"/>
  <c r="J361" i="2"/>
  <c r="J401" i="2"/>
  <c r="J39" i="2"/>
  <c r="C202" i="2"/>
  <c r="C162" i="2"/>
  <c r="J223" i="2"/>
  <c r="J331" i="2"/>
  <c r="J383" i="2"/>
  <c r="F345" i="2"/>
  <c r="C281" i="2"/>
  <c r="J67" i="2"/>
  <c r="J68" i="2"/>
  <c r="C224" i="2"/>
  <c r="J340" i="2"/>
  <c r="J186" i="2"/>
  <c r="B403" i="2"/>
  <c r="C325" i="2"/>
  <c r="C163" i="2"/>
  <c r="F186" i="2"/>
  <c r="C108" i="2"/>
  <c r="G175" i="2"/>
  <c r="J247" i="2"/>
  <c r="C394" i="2"/>
  <c r="I367" i="2"/>
  <c r="F103" i="2"/>
  <c r="C354" i="2"/>
  <c r="E369" i="2"/>
  <c r="G241" i="2"/>
  <c r="G219" i="2"/>
  <c r="G210" i="2"/>
  <c r="D44" i="2"/>
  <c r="F396" i="2"/>
  <c r="H353" i="2"/>
  <c r="E389" i="2"/>
  <c r="E185" i="2"/>
  <c r="E90" i="2"/>
  <c r="E120" i="2"/>
  <c r="I352" i="2"/>
  <c r="E383" i="2"/>
  <c r="I319" i="2"/>
  <c r="A75" i="2"/>
  <c r="B358" i="2"/>
  <c r="I390" i="2"/>
  <c r="D217" i="2"/>
  <c r="G34" i="2"/>
  <c r="I216" i="2"/>
  <c r="B214" i="2"/>
  <c r="A361" i="2"/>
  <c r="B71" i="2"/>
  <c r="A124" i="2"/>
  <c r="G31" i="2"/>
  <c r="H95" i="2"/>
  <c r="A348" i="2"/>
  <c r="A377" i="2"/>
  <c r="G343" i="2"/>
  <c r="B275" i="2"/>
  <c r="B378" i="2"/>
  <c r="E300" i="2"/>
  <c r="D265" i="2"/>
  <c r="H183" i="2"/>
  <c r="A92" i="2"/>
  <c r="D126" i="2"/>
  <c r="E378" i="2"/>
  <c r="F105" i="2"/>
  <c r="J318" i="2"/>
  <c r="F162" i="2"/>
  <c r="C106" i="2"/>
  <c r="F363" i="2"/>
  <c r="A112" i="2"/>
  <c r="J329" i="2"/>
  <c r="C69" i="2"/>
  <c r="C189" i="2"/>
  <c r="C383" i="2"/>
  <c r="D321" i="2"/>
  <c r="C111" i="2"/>
  <c r="A231" i="2"/>
  <c r="J398" i="2"/>
  <c r="J337" i="2"/>
  <c r="C249" i="2"/>
  <c r="J119" i="2"/>
  <c r="C261" i="2"/>
  <c r="C236" i="2"/>
  <c r="C368" i="2"/>
  <c r="C330" i="2"/>
  <c r="C305" i="2"/>
  <c r="F239" i="2"/>
  <c r="C401" i="2"/>
  <c r="F139" i="2"/>
  <c r="H351" i="2"/>
  <c r="J188" i="2"/>
  <c r="C237" i="2"/>
  <c r="C276" i="2"/>
  <c r="C37" i="2"/>
  <c r="J36" i="2"/>
  <c r="J148" i="2"/>
  <c r="F75" i="2"/>
  <c r="C42" i="2"/>
  <c r="F154" i="2"/>
  <c r="F292" i="2"/>
  <c r="I53" i="2"/>
  <c r="D187" i="2"/>
  <c r="J358" i="2"/>
  <c r="F59" i="2"/>
  <c r="F344" i="2"/>
  <c r="F70" i="2"/>
  <c r="J71" i="2"/>
  <c r="F384" i="2"/>
  <c r="C82" i="2"/>
  <c r="G194" i="2"/>
  <c r="J91" i="2"/>
  <c r="J75" i="2"/>
  <c r="G214" i="2"/>
  <c r="G89" i="2"/>
  <c r="A122" i="2"/>
  <c r="B363" i="2"/>
  <c r="B122" i="2"/>
  <c r="I379" i="2"/>
  <c r="H212" i="2"/>
  <c r="I375" i="2"/>
  <c r="B374" i="2"/>
  <c r="E143" i="2"/>
  <c r="I300" i="2"/>
  <c r="I130" i="2"/>
  <c r="H54" i="2"/>
  <c r="E29" i="2"/>
  <c r="B196" i="2"/>
  <c r="D260" i="2"/>
  <c r="H369" i="2"/>
  <c r="D345" i="2"/>
  <c r="H53" i="2"/>
  <c r="H293" i="2"/>
  <c r="E387" i="2"/>
  <c r="B26" i="2"/>
  <c r="G288" i="2"/>
  <c r="H335" i="2"/>
  <c r="B328" i="2"/>
  <c r="D132" i="2"/>
  <c r="G56" i="2"/>
  <c r="I371" i="2"/>
  <c r="D134" i="2"/>
  <c r="C32" i="2"/>
  <c r="D326" i="2"/>
  <c r="G325" i="2"/>
  <c r="I46" i="2"/>
  <c r="E203" i="2"/>
  <c r="F208" i="2"/>
  <c r="D372" i="2"/>
  <c r="B84" i="2"/>
  <c r="F251" i="2"/>
  <c r="C358" i="2"/>
  <c r="C395" i="2"/>
  <c r="G190" i="2"/>
  <c r="H78" i="2"/>
  <c r="F57" i="2"/>
  <c r="J138" i="2"/>
  <c r="J57" i="2"/>
  <c r="J355" i="2"/>
  <c r="D366" i="2"/>
  <c r="H308" i="2"/>
  <c r="J78" i="2"/>
  <c r="C252" i="2"/>
  <c r="C393" i="2"/>
  <c r="C46" i="2"/>
  <c r="B115" i="2"/>
  <c r="J380" i="2"/>
  <c r="J99" i="2"/>
  <c r="J294" i="2"/>
  <c r="B289" i="2"/>
  <c r="J224" i="2"/>
  <c r="J63" i="2"/>
  <c r="J222" i="2"/>
  <c r="J206" i="2"/>
  <c r="C343" i="2"/>
  <c r="F395" i="2"/>
  <c r="C277" i="2"/>
  <c r="C39" i="2"/>
  <c r="J351" i="2"/>
  <c r="J160" i="2"/>
  <c r="C115" i="2"/>
  <c r="C80" i="2"/>
  <c r="C263" i="2"/>
  <c r="F80" i="2"/>
  <c r="G185" i="2"/>
  <c r="C33" i="2"/>
  <c r="F148" i="2"/>
  <c r="F118" i="2"/>
  <c r="C132" i="2"/>
  <c r="G168" i="2"/>
  <c r="J192" i="2"/>
  <c r="J52" i="2"/>
  <c r="I207" i="2"/>
  <c r="C335" i="2"/>
  <c r="H326" i="2"/>
  <c r="F272" i="2"/>
  <c r="F109" i="2"/>
  <c r="F319" i="2"/>
  <c r="H237" i="2"/>
  <c r="I250" i="2"/>
  <c r="H210" i="2"/>
  <c r="G42" i="2"/>
  <c r="E187" i="2"/>
  <c r="G401" i="2"/>
  <c r="D223" i="2"/>
  <c r="A155" i="2"/>
  <c r="D269" i="2"/>
  <c r="G221" i="2"/>
  <c r="D114" i="2"/>
  <c r="G51" i="2"/>
  <c r="D61" i="2"/>
  <c r="I29" i="2"/>
  <c r="A187" i="2"/>
  <c r="H275" i="2"/>
  <c r="H75" i="2"/>
  <c r="D145" i="2"/>
  <c r="G140" i="2"/>
  <c r="B270" i="2"/>
  <c r="E161" i="2"/>
  <c r="I285" i="2"/>
  <c r="I343" i="2"/>
  <c r="D324" i="2"/>
  <c r="I114" i="2"/>
  <c r="I96" i="2"/>
  <c r="E105" i="2"/>
  <c r="H81" i="2"/>
  <c r="A81" i="2"/>
  <c r="B138" i="2"/>
  <c r="A74" i="2"/>
  <c r="E332" i="2"/>
  <c r="H50" i="2"/>
  <c r="A66" i="2"/>
  <c r="D171" i="2"/>
  <c r="G151" i="2"/>
  <c r="A102" i="2"/>
  <c r="F277" i="2"/>
  <c r="H66" i="2"/>
  <c r="B277" i="2"/>
  <c r="G116" i="2"/>
  <c r="B28" i="2"/>
  <c r="D91" i="2"/>
  <c r="I80" i="2"/>
  <c r="D46" i="2"/>
  <c r="A173" i="2"/>
  <c r="B52" i="2"/>
  <c r="E390" i="2"/>
  <c r="H330" i="2"/>
  <c r="B154" i="2"/>
  <c r="I229" i="2"/>
  <c r="D400" i="2"/>
  <c r="B96" i="2"/>
  <c r="A301" i="2"/>
  <c r="E158" i="2"/>
  <c r="E170" i="2"/>
  <c r="G362" i="2"/>
  <c r="A397" i="2"/>
  <c r="D213" i="2"/>
  <c r="G101" i="2"/>
  <c r="A400" i="2"/>
  <c r="D355" i="2"/>
  <c r="H265" i="2"/>
  <c r="A308" i="2"/>
  <c r="B132" i="2"/>
  <c r="D205" i="2"/>
  <c r="B278" i="2"/>
  <c r="B271" i="2"/>
  <c r="H259" i="2"/>
  <c r="D203" i="2"/>
  <c r="B349" i="2"/>
  <c r="A239" i="2"/>
  <c r="B181" i="2"/>
  <c r="G220" i="2"/>
  <c r="B330" i="2"/>
  <c r="B168" i="2"/>
  <c r="I334" i="2"/>
  <c r="A59" i="2"/>
  <c r="B57" i="2"/>
  <c r="E106" i="2"/>
  <c r="A282" i="2"/>
  <c r="A276" i="2"/>
  <c r="A362" i="2"/>
  <c r="H255" i="2"/>
  <c r="E209" i="2"/>
  <c r="H402" i="2"/>
  <c r="I168" i="2"/>
  <c r="B309" i="2"/>
  <c r="I227" i="2"/>
  <c r="B217" i="2"/>
  <c r="H287" i="2"/>
  <c r="B58" i="2"/>
  <c r="E228" i="2"/>
  <c r="I277" i="2"/>
  <c r="A230" i="2"/>
  <c r="G369" i="2"/>
  <c r="A106" i="2"/>
  <c r="G143" i="2"/>
  <c r="H394" i="2"/>
  <c r="G367" i="2"/>
  <c r="D53" i="2"/>
  <c r="H376" i="2"/>
  <c r="H165" i="2"/>
  <c r="H246" i="2"/>
  <c r="D359" i="2"/>
  <c r="D401" i="2"/>
  <c r="B171" i="2"/>
  <c r="H92" i="2"/>
  <c r="G158" i="2"/>
  <c r="D159" i="2"/>
  <c r="D59" i="2"/>
  <c r="H298" i="2"/>
  <c r="G39" i="2"/>
  <c r="E76" i="2"/>
  <c r="D80" i="2"/>
  <c r="E153" i="2"/>
  <c r="I307" i="2"/>
  <c r="H386" i="2"/>
  <c r="E75" i="2"/>
  <c r="E230" i="2"/>
  <c r="B224" i="2"/>
  <c r="B219" i="2"/>
  <c r="E282" i="2"/>
  <c r="D308" i="2"/>
  <c r="I410" i="2"/>
  <c r="G266" i="2"/>
  <c r="D47" i="2"/>
  <c r="H305" i="2"/>
  <c r="A45" i="2"/>
  <c r="I309" i="2"/>
  <c r="E193" i="2"/>
  <c r="D240" i="2"/>
  <c r="A244" i="2"/>
  <c r="D284" i="2"/>
  <c r="I259" i="2"/>
  <c r="G106" i="2"/>
  <c r="G255" i="2"/>
  <c r="G315" i="2"/>
  <c r="B74" i="2"/>
  <c r="G294" i="2"/>
  <c r="G191" i="2"/>
  <c r="A68" i="2"/>
  <c r="H224" i="2"/>
  <c r="E278" i="2"/>
  <c r="G26" i="2"/>
  <c r="H393" i="2"/>
  <c r="B284" i="2"/>
  <c r="B265" i="2"/>
  <c r="B144" i="2"/>
  <c r="A127" i="2"/>
  <c r="H40" i="2"/>
  <c r="A284" i="2"/>
  <c r="I396" i="2"/>
  <c r="H194" i="2"/>
  <c r="G249" i="2"/>
  <c r="B77" i="2"/>
  <c r="A398" i="2"/>
  <c r="G246" i="2"/>
  <c r="H123" i="2"/>
  <c r="G81" i="2"/>
  <c r="H191" i="2"/>
  <c r="I94" i="2"/>
  <c r="D303" i="2"/>
  <c r="G252" i="2"/>
  <c r="E394" i="2"/>
  <c r="D350" i="2"/>
  <c r="I197" i="2"/>
  <c r="B320" i="2"/>
  <c r="G370" i="2"/>
  <c r="A360" i="2"/>
  <c r="I260" i="2"/>
  <c r="H304" i="2"/>
  <c r="G200" i="2"/>
  <c r="B232" i="2"/>
  <c r="H316" i="2"/>
  <c r="E243" i="2"/>
  <c r="D210" i="2"/>
  <c r="H297" i="2"/>
  <c r="A255" i="2"/>
  <c r="E134" i="2"/>
  <c r="I157" i="2"/>
  <c r="E269" i="2"/>
  <c r="H188" i="2"/>
  <c r="A384" i="2"/>
  <c r="G407" i="2"/>
  <c r="G286" i="2"/>
  <c r="D368" i="2"/>
  <c r="G232" i="2"/>
  <c r="B254" i="2"/>
  <c r="B344" i="2"/>
  <c r="H28" i="2"/>
  <c r="B375" i="2"/>
  <c r="G351" i="2"/>
  <c r="I246" i="2"/>
  <c r="E36" i="2"/>
  <c r="A206" i="2"/>
  <c r="B35" i="2"/>
  <c r="I143" i="2"/>
  <c r="H205" i="2"/>
  <c r="E401" i="2"/>
  <c r="H276" i="2"/>
  <c r="B65" i="2"/>
  <c r="A193" i="2"/>
  <c r="I407" i="2"/>
  <c r="B41" i="2"/>
  <c r="B92" i="2"/>
  <c r="I81" i="2"/>
  <c r="A341" i="2"/>
  <c r="B68" i="2"/>
  <c r="A188" i="2"/>
  <c r="A271" i="2"/>
  <c r="I62" i="2"/>
  <c r="D397" i="2"/>
  <c r="B208" i="2"/>
  <c r="G82" i="2"/>
  <c r="A103" i="2"/>
  <c r="E123" i="2"/>
  <c r="H88" i="2"/>
  <c r="E306" i="2"/>
  <c r="A185" i="2"/>
  <c r="I189" i="2"/>
  <c r="A56" i="2"/>
  <c r="B295" i="2"/>
  <c r="I37" i="2"/>
  <c r="D335" i="2"/>
  <c r="B102" i="2"/>
  <c r="B301" i="2"/>
  <c r="A396" i="2"/>
  <c r="G187" i="2"/>
  <c r="E151" i="2"/>
  <c r="H74" i="2"/>
  <c r="H86" i="2"/>
  <c r="I330" i="2"/>
  <c r="D157" i="2"/>
  <c r="H155" i="2"/>
  <c r="D378" i="2"/>
  <c r="I226" i="2"/>
  <c r="I251" i="2"/>
  <c r="I122" i="2"/>
  <c r="G352" i="2"/>
  <c r="A369" i="2"/>
  <c r="H289" i="2"/>
  <c r="E299" i="2"/>
  <c r="D243" i="2"/>
  <c r="G365" i="2"/>
  <c r="I169" i="2"/>
  <c r="B322" i="2"/>
  <c r="F136" i="2"/>
  <c r="H160" i="2"/>
  <c r="A264" i="2"/>
  <c r="A86" i="2"/>
  <c r="B111" i="2"/>
  <c r="B39" i="2"/>
  <c r="A183" i="2"/>
  <c r="G397" i="2"/>
  <c r="B119" i="2"/>
  <c r="A295" i="2"/>
  <c r="G28" i="2"/>
  <c r="G394" i="2"/>
  <c r="G229" i="2"/>
  <c r="A129" i="2"/>
  <c r="I305" i="2"/>
  <c r="D315" i="2"/>
  <c r="A108" i="2"/>
  <c r="I342" i="2"/>
  <c r="B354" i="2"/>
  <c r="A27" i="2"/>
  <c r="I384" i="2"/>
  <c r="I112" i="2"/>
  <c r="I203" i="2"/>
  <c r="D155" i="2"/>
  <c r="A327" i="2"/>
  <c r="I149" i="2"/>
  <c r="I237" i="2"/>
  <c r="I192" i="2"/>
  <c r="H97" i="2"/>
  <c r="G258" i="2"/>
  <c r="E408" i="2"/>
  <c r="I71" i="2"/>
  <c r="G75" i="2"/>
  <c r="B352" i="2"/>
  <c r="I333" i="2"/>
  <c r="D328" i="2"/>
  <c r="G44" i="2"/>
  <c r="E70" i="2"/>
  <c r="A388" i="2"/>
  <c r="D152" i="2"/>
  <c r="E311" i="2"/>
  <c r="I108" i="2"/>
  <c r="H230" i="2"/>
  <c r="H269" i="2"/>
  <c r="D142" i="2"/>
  <c r="H150" i="2"/>
  <c r="I236" i="2"/>
  <c r="H33" i="2"/>
  <c r="H378" i="2"/>
  <c r="H43" i="2"/>
  <c r="H117" i="2"/>
  <c r="E339" i="2"/>
  <c r="E41" i="2"/>
  <c r="I217" i="2"/>
  <c r="H243" i="2"/>
  <c r="E172" i="2"/>
  <c r="E188" i="2"/>
  <c r="E333" i="2"/>
  <c r="H179" i="2"/>
  <c r="B299" i="2"/>
  <c r="G310" i="2"/>
  <c r="I398" i="2"/>
  <c r="E72" i="2"/>
  <c r="D38" i="2"/>
  <c r="A357" i="2"/>
  <c r="I184" i="2"/>
  <c r="B288" i="2"/>
  <c r="A190" i="2"/>
  <c r="I92" i="2"/>
  <c r="G236" i="2"/>
  <c r="I181" i="2"/>
  <c r="H251" i="2"/>
  <c r="A390" i="2"/>
  <c r="I58" i="2"/>
  <c r="A141" i="2"/>
  <c r="H300" i="2"/>
  <c r="G270" i="2"/>
  <c r="D33" i="2"/>
  <c r="E54" i="2"/>
  <c r="A229" i="2"/>
  <c r="G342" i="2"/>
  <c r="G189" i="2"/>
  <c r="E55" i="2"/>
  <c r="G250" i="2"/>
  <c r="D294" i="2"/>
  <c r="B199" i="2"/>
  <c r="B239" i="2"/>
  <c r="B40" i="2"/>
  <c r="I163" i="2"/>
  <c r="D193" i="2"/>
  <c r="H380" i="2"/>
  <c r="D409" i="2"/>
  <c r="D189" i="2"/>
  <c r="E407" i="2"/>
  <c r="I281" i="2"/>
  <c r="A33" i="2"/>
  <c r="G364" i="2"/>
  <c r="G284" i="2"/>
  <c r="B285" i="2"/>
  <c r="A392" i="2"/>
  <c r="H248" i="2"/>
  <c r="D234" i="2"/>
  <c r="I84" i="2"/>
  <c r="G299" i="2"/>
  <c r="B61" i="2"/>
  <c r="H189" i="2"/>
  <c r="D119" i="2"/>
  <c r="E48" i="2"/>
  <c r="I271" i="2"/>
  <c r="E385" i="2"/>
  <c r="G141" i="2"/>
  <c r="E233" i="2"/>
  <c r="E354" i="2"/>
  <c r="G359" i="2"/>
  <c r="G396" i="2"/>
  <c r="D232" i="2"/>
  <c r="G125" i="2"/>
  <c r="I399" i="2"/>
  <c r="I52" i="2"/>
  <c r="A317" i="2"/>
  <c r="D190" i="2"/>
  <c r="A189" i="2"/>
  <c r="A43" i="2"/>
  <c r="E346" i="2"/>
  <c r="H266" i="2"/>
  <c r="I79" i="2"/>
  <c r="A222" i="2"/>
  <c r="G356" i="2"/>
  <c r="B248" i="2"/>
  <c r="I253" i="2"/>
  <c r="G53" i="2"/>
  <c r="D177" i="2"/>
  <c r="B62" i="2"/>
  <c r="E405" i="2"/>
  <c r="D343" i="2"/>
  <c r="G217" i="2"/>
  <c r="G300" i="2"/>
  <c r="G100" i="2"/>
  <c r="G182" i="2"/>
  <c r="I338" i="2"/>
  <c r="B46" i="2"/>
  <c r="H260" i="2"/>
  <c r="I190" i="2"/>
  <c r="E35" i="2"/>
  <c r="G235" i="2"/>
  <c r="H170" i="2"/>
  <c r="A26" i="2"/>
  <c r="E174" i="2"/>
  <c r="I59" i="2"/>
  <c r="E116" i="2"/>
  <c r="H154" i="2"/>
  <c r="A175" i="2"/>
  <c r="H357" i="2"/>
  <c r="B164" i="2"/>
  <c r="H134" i="2"/>
  <c r="E400" i="2"/>
  <c r="A328" i="2"/>
  <c r="G319" i="2"/>
  <c r="E304" i="2"/>
  <c r="B405" i="2"/>
  <c r="G298" i="2"/>
  <c r="A210" i="2"/>
  <c r="B404" i="2"/>
  <c r="B335" i="2"/>
  <c r="D323" i="2"/>
  <c r="G216" i="2"/>
  <c r="D42" i="2"/>
  <c r="E181" i="2"/>
  <c r="G129" i="2"/>
  <c r="D220" i="2"/>
  <c r="H193" i="2"/>
  <c r="I222" i="2"/>
  <c r="G314" i="2"/>
  <c r="D327" i="2"/>
  <c r="D357" i="2"/>
  <c r="A259" i="2"/>
  <c r="D394" i="2"/>
  <c r="A55" i="2"/>
  <c r="B360" i="2"/>
  <c r="I257" i="2"/>
  <c r="B136" i="2"/>
  <c r="E208" i="2"/>
  <c r="H306" i="2"/>
  <c r="A223" i="2"/>
  <c r="D99" i="2"/>
  <c r="H126" i="2"/>
  <c r="A372" i="2"/>
  <c r="G163" i="2"/>
  <c r="B385" i="2"/>
  <c r="B231" i="2"/>
  <c r="D56" i="2"/>
  <c r="G95" i="2"/>
  <c r="I154" i="2"/>
  <c r="G334" i="2"/>
  <c r="I331" i="2"/>
  <c r="D70" i="2"/>
  <c r="D85" i="2"/>
  <c r="B274" i="2"/>
  <c r="E216" i="2"/>
  <c r="H303" i="2"/>
  <c r="B135" i="2"/>
  <c r="B257" i="2"/>
  <c r="I167" i="2"/>
  <c r="I370" i="2"/>
  <c r="D238" i="2"/>
  <c r="E197" i="2"/>
  <c r="G375" i="2"/>
  <c r="G67" i="2"/>
  <c r="D196" i="2"/>
  <c r="B251" i="2"/>
  <c r="E244" i="2"/>
  <c r="E327" i="2"/>
  <c r="G213" i="2"/>
  <c r="H152" i="2"/>
  <c r="B355" i="2"/>
  <c r="G208" i="2"/>
  <c r="H153" i="2"/>
  <c r="A171" i="2"/>
  <c r="I155" i="2"/>
  <c r="B218" i="2"/>
  <c r="H201" i="2"/>
  <c r="E148" i="2"/>
  <c r="H115" i="2"/>
  <c r="B116" i="2"/>
  <c r="E256" i="2"/>
  <c r="G48" i="2"/>
  <c r="G209" i="2"/>
  <c r="E163" i="2"/>
  <c r="D230" i="2"/>
  <c r="E276" i="2"/>
  <c r="E307" i="2"/>
  <c r="A113" i="2"/>
  <c r="B241" i="2"/>
  <c r="A76" i="2"/>
  <c r="E239" i="2"/>
  <c r="B276" i="2"/>
  <c r="G203" i="2"/>
  <c r="H278" i="2"/>
  <c r="B125" i="2"/>
  <c r="H285" i="2"/>
  <c r="I107" i="2"/>
  <c r="G84" i="2"/>
  <c r="I310" i="2"/>
  <c r="H234" i="2"/>
  <c r="G378" i="2"/>
  <c r="I242" i="2"/>
  <c r="H94" i="2"/>
  <c r="A46" i="2"/>
  <c r="D287" i="2"/>
  <c r="I314" i="2"/>
  <c r="B189" i="2"/>
  <c r="A104" i="2"/>
  <c r="H29" i="2"/>
  <c r="I115" i="2"/>
  <c r="I349" i="2"/>
  <c r="D304" i="2"/>
  <c r="H355" i="2"/>
  <c r="A344" i="2"/>
  <c r="E352" i="2"/>
  <c r="E355" i="2"/>
  <c r="E206" i="2"/>
  <c r="H313" i="2"/>
  <c r="A212" i="2"/>
  <c r="G279" i="2"/>
  <c r="I145" i="2"/>
  <c r="E115" i="2"/>
  <c r="H90" i="2"/>
  <c r="B143" i="2"/>
  <c r="A288" i="2"/>
  <c r="D215" i="2"/>
  <c r="I43" i="2"/>
  <c r="B398" i="2"/>
  <c r="B33" i="2"/>
  <c r="G357" i="2"/>
  <c r="D236" i="2"/>
  <c r="E189" i="2"/>
  <c r="B187" i="2"/>
  <c r="H121" i="2"/>
  <c r="B182" i="2"/>
  <c r="I171" i="2"/>
  <c r="G389" i="2"/>
  <c r="E388" i="2"/>
  <c r="B117" i="2"/>
  <c r="A408" i="2"/>
  <c r="A51" i="2"/>
  <c r="D318" i="2"/>
  <c r="D108" i="2"/>
  <c r="A331" i="2"/>
  <c r="E398" i="2"/>
  <c r="G183" i="2"/>
  <c r="E319" i="2"/>
  <c r="I54" i="2"/>
  <c r="H349" i="2"/>
  <c r="H141" i="2"/>
  <c r="B266" i="2"/>
  <c r="E363" i="2"/>
  <c r="A114" i="2"/>
  <c r="H317" i="2"/>
  <c r="B185" i="2"/>
  <c r="A156" i="2"/>
  <c r="H177" i="2"/>
  <c r="H341" i="2"/>
  <c r="B133" i="2"/>
  <c r="E361" i="2"/>
  <c r="I274" i="2"/>
  <c r="D135" i="2"/>
  <c r="H264" i="2"/>
  <c r="H256" i="2"/>
  <c r="G282" i="2"/>
  <c r="G188" i="2"/>
  <c r="A146" i="2"/>
  <c r="E56" i="2"/>
  <c r="H320" i="2"/>
  <c r="D302" i="2"/>
  <c r="I70" i="2"/>
  <c r="H345" i="2"/>
  <c r="D185" i="2"/>
  <c r="D365" i="2"/>
  <c r="B331" i="2"/>
  <c r="A128" i="2"/>
  <c r="H209" i="2"/>
  <c r="A340" i="2"/>
  <c r="A192" i="2"/>
  <c r="D273" i="2"/>
  <c r="I170" i="2"/>
  <c r="E218" i="2"/>
  <c r="E46" i="2"/>
  <c r="I185" i="2"/>
  <c r="D237" i="2"/>
  <c r="B213" i="2"/>
  <c r="I341" i="2"/>
  <c r="A386" i="2"/>
  <c r="H295" i="2"/>
  <c r="G103" i="2"/>
  <c r="E74" i="2"/>
  <c r="D153" i="2"/>
  <c r="D29" i="2"/>
  <c r="E30" i="2"/>
  <c r="G289" i="2"/>
  <c r="B72" i="2"/>
  <c r="G338" i="2"/>
  <c r="E97" i="2"/>
  <c r="G161" i="2"/>
  <c r="B152" i="2"/>
  <c r="G309" i="2"/>
  <c r="G316" i="2"/>
  <c r="G198" i="2"/>
  <c r="A199" i="2"/>
  <c r="H272" i="2"/>
  <c r="D330" i="2"/>
  <c r="H327" i="2"/>
  <c r="D385" i="2"/>
  <c r="D312" i="2"/>
  <c r="D393" i="2"/>
  <c r="E366" i="2"/>
  <c r="B321" i="2"/>
  <c r="G321" i="2"/>
  <c r="B66" i="2"/>
  <c r="B247" i="2"/>
  <c r="B54" i="2"/>
  <c r="B75" i="2"/>
  <c r="E280" i="2"/>
  <c r="E255" i="2"/>
  <c r="A39" i="2"/>
  <c r="B94" i="2"/>
  <c r="I350" i="2"/>
  <c r="I119" i="2"/>
  <c r="I228" i="2"/>
  <c r="D300" i="2"/>
  <c r="E77" i="2"/>
  <c r="B64" i="2"/>
  <c r="E88" i="2"/>
  <c r="E384" i="2"/>
  <c r="G328" i="2"/>
  <c r="G47" i="2"/>
  <c r="E370" i="2"/>
  <c r="I128" i="2"/>
  <c r="I318" i="2"/>
  <c r="H69" i="2"/>
  <c r="A217" i="2"/>
  <c r="G97" i="2"/>
  <c r="H63" i="2"/>
  <c r="B242" i="2"/>
  <c r="I144" i="2"/>
  <c r="H258" i="2"/>
  <c r="G152" i="2"/>
  <c r="G109" i="2"/>
  <c r="D404" i="2"/>
  <c r="I129" i="2"/>
  <c r="D180" i="2"/>
  <c r="H192" i="2"/>
  <c r="D214" i="2"/>
  <c r="I132" i="2"/>
  <c r="B160" i="2"/>
  <c r="A260" i="2"/>
  <c r="D90" i="2"/>
  <c r="E159" i="2"/>
  <c r="I212" i="2"/>
  <c r="G291" i="2"/>
  <c r="D384" i="2"/>
  <c r="B110" i="2"/>
  <c r="E95" i="2"/>
  <c r="D101" i="2"/>
  <c r="I275" i="2"/>
  <c r="A405" i="2"/>
  <c r="H257" i="2"/>
  <c r="A154" i="2"/>
  <c r="H144" i="2"/>
  <c r="G46" i="2"/>
  <c r="I315" i="2"/>
  <c r="A248" i="2"/>
  <c r="H61" i="2"/>
  <c r="A299" i="2"/>
  <c r="D278" i="2"/>
  <c r="A399" i="2"/>
  <c r="E179" i="2"/>
  <c r="A176" i="2"/>
  <c r="A241" i="2"/>
  <c r="D353" i="2"/>
  <c r="A49" i="2"/>
  <c r="E167" i="2"/>
  <c r="I234" i="2"/>
  <c r="G30" i="2"/>
  <c r="B153" i="2"/>
  <c r="A100" i="2"/>
  <c r="H396" i="2"/>
  <c r="E302" i="2"/>
  <c r="E406" i="2"/>
  <c r="I301" i="2"/>
  <c r="H107" i="2"/>
  <c r="E79" i="2"/>
  <c r="E341" i="2"/>
  <c r="D374" i="2"/>
  <c r="I389" i="2"/>
  <c r="I173" i="2"/>
  <c r="D141" i="2"/>
  <c r="E212" i="2"/>
  <c r="H173" i="2"/>
  <c r="A346" i="2"/>
  <c r="A38" i="2"/>
  <c r="D390" i="2"/>
  <c r="D347" i="2"/>
  <c r="D169" i="2"/>
  <c r="D146" i="2"/>
  <c r="I335" i="2"/>
  <c r="G166" i="2"/>
  <c r="I292" i="2"/>
  <c r="E336" i="2"/>
  <c r="I156" i="2"/>
  <c r="B262" i="2"/>
  <c r="D112" i="2"/>
  <c r="G134" i="2"/>
  <c r="A88" i="2"/>
  <c r="B388" i="2"/>
  <c r="D186" i="2"/>
  <c r="A307" i="2"/>
  <c r="D191" i="2"/>
  <c r="B401" i="2"/>
  <c r="D271" i="2"/>
  <c r="E287" i="2"/>
  <c r="I238" i="2"/>
  <c r="A95" i="2"/>
  <c r="I134" i="2"/>
  <c r="I225" i="2"/>
  <c r="E360" i="2"/>
  <c r="G354" i="2"/>
  <c r="A147" i="2"/>
  <c r="E102" i="2"/>
  <c r="D307" i="2"/>
  <c r="I254" i="2"/>
  <c r="I135" i="2"/>
  <c r="A292" i="2"/>
  <c r="A363" i="2"/>
  <c r="G336" i="2"/>
  <c r="A257" i="2"/>
  <c r="D206" i="2"/>
  <c r="H329" i="2"/>
  <c r="E266" i="2"/>
  <c r="D289" i="2"/>
  <c r="H398" i="2"/>
  <c r="D195" i="2"/>
  <c r="E141" i="2"/>
  <c r="E315" i="2"/>
  <c r="D292" i="2"/>
  <c r="D239" i="2"/>
  <c r="D45" i="2"/>
  <c r="I214" i="2"/>
  <c r="G293" i="2"/>
  <c r="B166" i="2"/>
  <c r="I256" i="2"/>
  <c r="I287" i="2"/>
  <c r="I224" i="2"/>
  <c r="H67" i="2"/>
  <c r="I179" i="2"/>
  <c r="I133" i="2"/>
  <c r="D399" i="2"/>
  <c r="D88" i="2"/>
  <c r="A164" i="2"/>
  <c r="E96" i="2"/>
  <c r="B272" i="2"/>
  <c r="H347" i="2"/>
  <c r="A337" i="2"/>
  <c r="D310" i="2"/>
  <c r="H181" i="2"/>
  <c r="I313" i="2"/>
  <c r="A220" i="2"/>
  <c r="D97" i="2"/>
  <c r="G119" i="2"/>
  <c r="E260" i="2"/>
  <c r="D148" i="2"/>
  <c r="H32" i="2"/>
  <c r="G305" i="2"/>
  <c r="H389" i="2"/>
  <c r="D69" i="2"/>
  <c r="I391" i="2"/>
  <c r="A36" i="2"/>
  <c r="D227" i="2"/>
  <c r="A312" i="2"/>
  <c r="G390" i="2"/>
  <c r="E356" i="2"/>
  <c r="I147" i="2"/>
  <c r="H39" i="2"/>
  <c r="I348" i="2"/>
  <c r="E379" i="2"/>
  <c r="D41" i="2"/>
  <c r="A303" i="2"/>
  <c r="D248" i="2"/>
  <c r="A119" i="2"/>
  <c r="D218" i="2"/>
  <c r="B393" i="2"/>
  <c r="H73" i="2"/>
  <c r="E323" i="2"/>
  <c r="A306" i="2"/>
  <c r="G131" i="2"/>
  <c r="A349" i="2"/>
  <c r="I405" i="2"/>
  <c r="D337" i="2"/>
  <c r="I150" i="2"/>
  <c r="H27" i="2"/>
  <c r="I33" i="2"/>
  <c r="G170" i="2"/>
  <c r="A226" i="2"/>
  <c r="A131" i="2"/>
  <c r="A62" i="2"/>
  <c r="E162" i="2"/>
  <c r="I177" i="2"/>
  <c r="D143" i="2"/>
  <c r="A97" i="2"/>
  <c r="G173" i="2"/>
  <c r="G72" i="2"/>
  <c r="E118" i="2"/>
  <c r="G322" i="2"/>
  <c r="D65" i="2"/>
  <c r="G376" i="2"/>
  <c r="A368" i="2"/>
  <c r="A30" i="2"/>
  <c r="E89" i="2"/>
  <c r="B87" i="2"/>
  <c r="D67" i="2"/>
  <c r="D140" i="2"/>
  <c r="A79" i="2"/>
  <c r="D382" i="2"/>
  <c r="A335" i="2"/>
  <c r="B410" i="2"/>
  <c r="B258" i="2"/>
  <c r="D340" i="2"/>
  <c r="I344" i="2"/>
  <c r="E142" i="2"/>
  <c r="H186" i="2"/>
  <c r="E247" i="2"/>
  <c r="H354" i="2"/>
  <c r="E264" i="2"/>
  <c r="G268" i="2"/>
  <c r="E345" i="2"/>
  <c r="A200" i="2"/>
  <c r="D82" i="2"/>
  <c r="H250" i="2"/>
  <c r="E186" i="2"/>
  <c r="E314" i="2"/>
  <c r="H291" i="2"/>
  <c r="D338" i="2"/>
  <c r="G263" i="2"/>
  <c r="H77" i="2"/>
  <c r="H368" i="2"/>
  <c r="G341" i="2"/>
  <c r="I153" i="2"/>
  <c r="E183" i="2"/>
  <c r="D209" i="2"/>
  <c r="B73" i="2"/>
  <c r="B338" i="2"/>
  <c r="I162" i="2"/>
  <c r="G360" i="2"/>
  <c r="B326" i="2"/>
  <c r="I51" i="2"/>
  <c r="I323" i="2"/>
  <c r="A364" i="2"/>
  <c r="B210" i="2"/>
  <c r="H247" i="2"/>
  <c r="G391" i="2"/>
  <c r="I202" i="2"/>
  <c r="E110" i="2"/>
  <c r="H162" i="2"/>
  <c r="E335" i="2"/>
  <c r="A339" i="2"/>
  <c r="D98" i="2"/>
  <c r="D120" i="2"/>
  <c r="I141" i="2"/>
  <c r="G358" i="2"/>
  <c r="D252" i="2"/>
  <c r="A80" i="2"/>
  <c r="G110" i="2"/>
  <c r="B337" i="2"/>
  <c r="G231" i="2"/>
  <c r="D136" i="2"/>
  <c r="G384" i="2"/>
  <c r="I353" i="2"/>
  <c r="E349" i="2"/>
  <c r="H377" i="2"/>
  <c r="H64" i="2"/>
  <c r="E376" i="2"/>
  <c r="D221" i="2"/>
  <c r="I386" i="2"/>
  <c r="I176" i="2"/>
  <c r="G320" i="2"/>
  <c r="G381" i="2"/>
  <c r="H286" i="2"/>
  <c r="E137" i="2"/>
  <c r="B357" i="2"/>
  <c r="B130" i="2"/>
  <c r="B175" i="2"/>
  <c r="A207" i="2"/>
  <c r="B200" i="2"/>
  <c r="D264" i="2"/>
  <c r="E108" i="2"/>
  <c r="B83" i="2"/>
  <c r="E69" i="2"/>
  <c r="A216" i="2"/>
  <c r="D364" i="2"/>
  <c r="B188" i="2"/>
  <c r="D256" i="2"/>
  <c r="B211" i="2"/>
  <c r="D334" i="2"/>
  <c r="G177" i="2"/>
  <c r="A35" i="2"/>
  <c r="G115" i="2"/>
  <c r="H403" i="2"/>
  <c r="G301" i="2"/>
  <c r="E358" i="2"/>
  <c r="E272" i="2"/>
  <c r="I243" i="2"/>
  <c r="I139" i="2"/>
  <c r="G94" i="2"/>
  <c r="B27" i="2"/>
  <c r="I244" i="2"/>
  <c r="B369" i="2"/>
  <c r="D30" i="2"/>
  <c r="B281" i="2"/>
  <c r="A105" i="2"/>
  <c r="H172" i="2"/>
  <c r="B80" i="2"/>
  <c r="G186" i="2"/>
  <c r="B78" i="2"/>
  <c r="E371" i="2"/>
  <c r="E298" i="2"/>
  <c r="I151" i="2"/>
  <c r="A379" i="2"/>
  <c r="G271" i="2"/>
  <c r="E325" i="2"/>
  <c r="H321" i="2"/>
  <c r="A235" i="2"/>
  <c r="G256" i="2"/>
  <c r="I218" i="2"/>
  <c r="A123" i="2"/>
  <c r="I317" i="2"/>
  <c r="E210" i="2"/>
  <c r="A402" i="2"/>
  <c r="D329" i="2"/>
  <c r="I47" i="2"/>
  <c r="I270" i="2"/>
  <c r="A167" i="2"/>
  <c r="D212" i="2"/>
  <c r="B332" i="2"/>
  <c r="E223" i="2"/>
  <c r="A136" i="2"/>
  <c r="A273" i="2"/>
  <c r="B184" i="2"/>
  <c r="H328" i="2"/>
  <c r="I200" i="2"/>
  <c r="A208" i="2"/>
  <c r="G162" i="2"/>
  <c r="E109" i="2"/>
  <c r="A289" i="2"/>
  <c r="H135" i="2"/>
  <c r="I118" i="2"/>
  <c r="G327" i="2"/>
  <c r="D202" i="2"/>
  <c r="E168" i="2"/>
  <c r="H233" i="2"/>
  <c r="A395" i="2"/>
  <c r="G207" i="2"/>
  <c r="B397" i="2"/>
  <c r="I381" i="2"/>
  <c r="B129" i="2"/>
  <c r="I233" i="2"/>
  <c r="B148" i="2"/>
  <c r="G58" i="2"/>
  <c r="G50" i="2"/>
  <c r="H101" i="2"/>
  <c r="I102" i="2"/>
  <c r="I280" i="2"/>
  <c r="A118" i="2"/>
  <c r="A215" i="2"/>
  <c r="A60" i="2"/>
  <c r="D78" i="2"/>
  <c r="I293" i="2"/>
  <c r="B293" i="2"/>
  <c r="B300" i="2"/>
  <c r="E250" i="2"/>
  <c r="D63" i="2"/>
  <c r="D376" i="2"/>
  <c r="B120" i="2"/>
  <c r="B104" i="2"/>
  <c r="B146" i="2"/>
  <c r="H261" i="2"/>
  <c r="A238" i="2"/>
  <c r="I111" i="2"/>
  <c r="H108" i="2"/>
  <c r="G145" i="2"/>
  <c r="G85" i="2"/>
  <c r="I377" i="2"/>
  <c r="B312" i="2"/>
  <c r="B264" i="2"/>
  <c r="G142" i="2"/>
  <c r="B45" i="2"/>
  <c r="H399" i="2"/>
  <c r="E63" i="2"/>
  <c r="B197" i="2"/>
  <c r="H360" i="2"/>
  <c r="D58" i="2"/>
  <c r="D81" i="2"/>
  <c r="I152" i="2"/>
  <c r="E213" i="2"/>
  <c r="I232" i="2"/>
  <c r="D150" i="2"/>
  <c r="G230" i="2"/>
  <c r="D282" i="2"/>
  <c r="B70" i="2"/>
  <c r="B167" i="2"/>
  <c r="G377" i="2"/>
  <c r="H401" i="2"/>
  <c r="D277" i="2"/>
  <c r="I265" i="2"/>
  <c r="B169" i="2"/>
  <c r="B89" i="2"/>
  <c r="A336" i="2"/>
  <c r="G368" i="2"/>
  <c r="I124" i="2"/>
  <c r="D197" i="2"/>
  <c r="D36" i="2"/>
  <c r="E236" i="2"/>
  <c r="B291" i="2"/>
  <c r="H325" i="2"/>
  <c r="H334" i="2"/>
  <c r="B280" i="2"/>
  <c r="D174" i="2"/>
  <c r="E122" i="2"/>
  <c r="G52" i="2"/>
  <c r="H136" i="2"/>
  <c r="A47" i="2"/>
  <c r="E290" i="2"/>
  <c r="B292" i="2"/>
  <c r="E64" i="2"/>
  <c r="A161" i="2"/>
  <c r="G281" i="2"/>
  <c r="E362" i="2"/>
  <c r="A214" i="2"/>
  <c r="H280" i="2"/>
  <c r="E397" i="2"/>
  <c r="A356" i="2"/>
  <c r="I209" i="2"/>
  <c r="H120" i="2"/>
  <c r="H47" i="2"/>
  <c r="B237" i="2"/>
  <c r="E67" i="2"/>
  <c r="I83" i="2"/>
  <c r="D309" i="2"/>
  <c r="D127" i="2"/>
  <c r="E52" i="2"/>
  <c r="H85" i="2"/>
  <c r="H301" i="2"/>
  <c r="I31" i="2"/>
  <c r="A381" i="2"/>
  <c r="D288" i="2"/>
  <c r="D167" i="2"/>
  <c r="H168" i="2"/>
  <c r="A279" i="2"/>
  <c r="A234" i="2"/>
  <c r="G393" i="2"/>
  <c r="D267" i="2"/>
  <c r="G408" i="2"/>
  <c r="D306" i="2"/>
  <c r="E207" i="2"/>
  <c r="I105" i="2"/>
  <c r="B227" i="2"/>
  <c r="D233" i="2"/>
  <c r="E146" i="2"/>
  <c r="H26" i="2"/>
  <c r="B394" i="2"/>
  <c r="G87" i="2"/>
  <c r="B253" i="2"/>
  <c r="A152" i="2"/>
  <c r="D168" i="2"/>
  <c r="D163" i="2"/>
  <c r="D147" i="2"/>
  <c r="A278" i="2"/>
  <c r="G339" i="2"/>
  <c r="A267" i="2"/>
  <c r="I74" i="2"/>
  <c r="G118" i="2"/>
  <c r="D92" i="2"/>
  <c r="I39" i="2"/>
  <c r="A269" i="2"/>
  <c r="D254" i="2"/>
  <c r="A393" i="2"/>
  <c r="A293" i="2"/>
  <c r="H348" i="2"/>
  <c r="I392" i="2"/>
  <c r="G45" i="2"/>
  <c r="A204" i="2"/>
  <c r="B347" i="2"/>
  <c r="B245" i="2"/>
  <c r="A250" i="2"/>
  <c r="A101" i="2"/>
  <c r="H359" i="2"/>
  <c r="I34" i="2"/>
  <c r="G386" i="2"/>
  <c r="I48" i="2"/>
  <c r="I60" i="2"/>
  <c r="I78" i="2"/>
  <c r="G239" i="2"/>
  <c r="A224" i="2"/>
  <c r="B382" i="2"/>
  <c r="B215" i="2"/>
  <c r="D266" i="2"/>
  <c r="H236" i="2"/>
  <c r="B373" i="2"/>
  <c r="A58" i="2"/>
  <c r="H218" i="2"/>
  <c r="B113" i="2"/>
  <c r="A394" i="2"/>
  <c r="G54" i="2"/>
  <c r="B396" i="2"/>
  <c r="A130" i="2"/>
  <c r="I148" i="2"/>
  <c r="H217" i="2"/>
  <c r="B318" i="2"/>
  <c r="A387" i="2"/>
  <c r="D222" i="2"/>
  <c r="H82" i="2"/>
  <c r="E271" i="2"/>
  <c r="G275" i="2"/>
  <c r="A351" i="2"/>
  <c r="D111" i="2"/>
  <c r="G326" i="2"/>
  <c r="E309" i="2"/>
  <c r="B391" i="2"/>
  <c r="E330" i="2"/>
  <c r="A57" i="2"/>
  <c r="B298" i="2"/>
  <c r="E241" i="2"/>
  <c r="H292" i="2"/>
  <c r="A65" i="2"/>
  <c r="I355" i="2"/>
  <c r="G169" i="2"/>
  <c r="A144" i="2"/>
  <c r="E176" i="2"/>
  <c r="A63" i="2"/>
  <c r="A343" i="2"/>
  <c r="G398" i="2"/>
  <c r="I368" i="2"/>
  <c r="H167" i="2"/>
  <c r="D225" i="2"/>
  <c r="E342" i="2"/>
  <c r="B67" i="2"/>
  <c r="H102" i="2"/>
  <c r="E138" i="2"/>
  <c r="E86" i="2"/>
  <c r="B361" i="2"/>
  <c r="H268" i="2"/>
  <c r="G128" i="2"/>
  <c r="D184" i="2"/>
  <c r="A249" i="2"/>
  <c r="B306" i="2"/>
  <c r="A53" i="2"/>
  <c r="B203" i="2"/>
  <c r="H307" i="2"/>
  <c r="B256" i="2"/>
  <c r="D257" i="2"/>
  <c r="E257" i="2"/>
  <c r="D170" i="2"/>
  <c r="E344" i="2"/>
  <c r="I404" i="2"/>
  <c r="H213" i="2"/>
  <c r="G193" i="2"/>
  <c r="D325" i="2"/>
  <c r="G113" i="2"/>
  <c r="E254" i="2"/>
  <c r="G62" i="2"/>
  <c r="B176" i="2"/>
  <c r="A178" i="2"/>
  <c r="D276" i="2"/>
  <c r="A221" i="2"/>
  <c r="E135" i="2"/>
  <c r="G153" i="2"/>
  <c r="E160" i="2"/>
  <c r="A182" i="2"/>
  <c r="E68" i="2"/>
  <c r="G225" i="2"/>
  <c r="B79" i="2"/>
  <c r="B38" i="2"/>
  <c r="I299" i="2"/>
  <c r="G59" i="2"/>
  <c r="G192" i="2"/>
  <c r="H350" i="2"/>
  <c r="G111" i="2"/>
  <c r="E93" i="2"/>
  <c r="H338" i="2"/>
  <c r="D348" i="2"/>
  <c r="H36" i="2"/>
  <c r="B34" i="2"/>
  <c r="D249" i="2"/>
  <c r="G57" i="2"/>
  <c r="B319" i="2"/>
  <c r="G160" i="2"/>
  <c r="A375" i="2"/>
  <c r="A285" i="2"/>
  <c r="I359" i="2"/>
  <c r="G178" i="2"/>
  <c r="C20" i="2" l="1"/>
  <c r="D20" i="2"/>
  <c r="G6" i="2"/>
  <c r="G5" i="2"/>
  <c r="H4" i="2"/>
  <c r="G4" i="2"/>
  <c r="H6" i="2"/>
  <c r="H3" i="2"/>
  <c r="G3" i="2"/>
  <c r="H5" i="2"/>
  <c r="H7" i="2" l="1"/>
  <c r="H8" i="2" s="1"/>
  <c r="G7" i="2"/>
  <c r="G8" i="2" s="1"/>
</calcChain>
</file>

<file path=xl/sharedStrings.xml><?xml version="1.0" encoding="utf-8"?>
<sst xmlns="http://schemas.openxmlformats.org/spreadsheetml/2006/main" count="4640" uniqueCount="2090">
  <si>
    <r>
      <t>Your IOP Publishing Pick and Choose ebook Order　</t>
    </r>
    <r>
      <rPr>
        <b/>
        <sz val="16"/>
        <color rgb="FFFF0000"/>
        <rFont val="游ゴシック"/>
        <family val="3"/>
        <charset val="128"/>
        <scheme val="minor"/>
      </rPr>
      <t>（タイトル別）</t>
    </r>
    <rPh sb="53" eb="54">
      <t>ベツ</t>
    </rPh>
    <phoneticPr fontId="14"/>
  </si>
  <si>
    <t>For Office Use Only</t>
  </si>
  <si>
    <t>Books</t>
  </si>
  <si>
    <t>Value</t>
  </si>
  <si>
    <t>IPEM</t>
  </si>
  <si>
    <t>Please Complete:</t>
  </si>
  <si>
    <t>M&amp;C</t>
  </si>
  <si>
    <t>Institution</t>
  </si>
  <si>
    <t>AAS</t>
  </si>
  <si>
    <t>Contact Name</t>
  </si>
  <si>
    <t>BPS</t>
  </si>
  <si>
    <t>Contact Email</t>
  </si>
  <si>
    <t>IOP</t>
  </si>
  <si>
    <t>Order Date</t>
  </si>
  <si>
    <t>Total</t>
  </si>
  <si>
    <t>Order Details:</t>
  </si>
  <si>
    <t>Minimum Order Value</t>
  </si>
  <si>
    <t>GBP</t>
  </si>
  <si>
    <t>IOPP Sales representative</t>
  </si>
  <si>
    <t xml:space="preserve">ご注文方法：「Ebook List」シートの列Aで[YES]を選択すると、下線部分のフォームに自動的に情報が入力されます。 キャンセルの場合は「Ebook List」シートの列Aで[YES]の選択を解除してください。 </t>
    <rPh sb="1" eb="3">
      <t>チュウモン</t>
    </rPh>
    <rPh sb="3" eb="5">
      <t>ホウホウ</t>
    </rPh>
    <rPh sb="37" eb="39">
      <t>カセン</t>
    </rPh>
    <rPh sb="39" eb="41">
      <t>ブブン</t>
    </rPh>
    <rPh sb="51" eb="53">
      <t>ジョウホウ</t>
    </rPh>
    <rPh sb="54" eb="56">
      <t>ニュウリョク</t>
    </rPh>
    <rPh sb="68" eb="70">
      <t>バアイ</t>
    </rPh>
    <phoneticPr fontId="14"/>
  </si>
  <si>
    <t>注）下線部以下には入力をしないでください。</t>
    <rPh sb="0" eb="1">
      <t>チュウ</t>
    </rPh>
    <rPh sb="2" eb="5">
      <t>カセンブ</t>
    </rPh>
    <rPh sb="5" eb="7">
      <t>イカ</t>
    </rPh>
    <rPh sb="9" eb="11">
      <t>ニュウリョク</t>
    </rPh>
    <phoneticPr fontId="14"/>
  </si>
  <si>
    <t>Summary : Your ebook Order</t>
    <phoneticPr fontId="14"/>
  </si>
  <si>
    <t>Total Books</t>
  </si>
  <si>
    <t>Total Price</t>
  </si>
  <si>
    <t>Pick and Choose Institutional</t>
  </si>
  <si>
    <t>All figures exclude tax/VAT</t>
  </si>
  <si>
    <t>以下のリストがご注文となります。 ご注文のタイトルがすべて含まれていることをご確認ください。</t>
    <rPh sb="18" eb="20">
      <t>チュウモン</t>
    </rPh>
    <phoneticPr fontId="14"/>
  </si>
  <si>
    <t>Hide this column</t>
  </si>
  <si>
    <t>Collection</t>
  </si>
  <si>
    <t>Book Type</t>
  </si>
  <si>
    <t>ISBN</t>
  </si>
  <si>
    <t>Author</t>
  </si>
  <si>
    <t>Title</t>
  </si>
  <si>
    <t>Link</t>
  </si>
  <si>
    <t>Subject Category</t>
  </si>
  <si>
    <t>Partner</t>
  </si>
  <si>
    <t>Publication Date</t>
  </si>
  <si>
    <t>Price (GBP)</t>
  </si>
  <si>
    <t>Lookup</t>
  </si>
  <si>
    <t>1Yes</t>
  </si>
  <si>
    <t>2Yes</t>
  </si>
  <si>
    <t>3Yes</t>
  </si>
  <si>
    <t>4Yes</t>
  </si>
  <si>
    <t>5Yes</t>
  </si>
  <si>
    <t>6Yes</t>
  </si>
  <si>
    <t>7Yes</t>
  </si>
  <si>
    <t>8Yes</t>
  </si>
  <si>
    <t>9Yes</t>
  </si>
  <si>
    <t>10Yes</t>
  </si>
  <si>
    <t>11Yes</t>
  </si>
  <si>
    <t>12Yes</t>
  </si>
  <si>
    <t>13Yes</t>
  </si>
  <si>
    <t>14Yes</t>
  </si>
  <si>
    <t>15Yes</t>
  </si>
  <si>
    <t>16Yes</t>
  </si>
  <si>
    <t>17Yes</t>
  </si>
  <si>
    <t>18Yes</t>
  </si>
  <si>
    <t>19Yes</t>
  </si>
  <si>
    <t>20Yes</t>
  </si>
  <si>
    <t>21Yes</t>
  </si>
  <si>
    <t>22Yes</t>
  </si>
  <si>
    <t>23Yes</t>
  </si>
  <si>
    <t>24Yes</t>
  </si>
  <si>
    <t>25Yes</t>
  </si>
  <si>
    <t>26Yes</t>
  </si>
  <si>
    <t>27Yes</t>
  </si>
  <si>
    <t>28Yes</t>
  </si>
  <si>
    <t>29Yes</t>
  </si>
  <si>
    <t>30Yes</t>
  </si>
  <si>
    <t>31Yes</t>
  </si>
  <si>
    <t>32Yes</t>
  </si>
  <si>
    <t>33Yes</t>
  </si>
  <si>
    <t>34Yes</t>
  </si>
  <si>
    <t>35Yes</t>
  </si>
  <si>
    <t>36Yes</t>
  </si>
  <si>
    <t>37Yes</t>
  </si>
  <si>
    <t>38Yes</t>
  </si>
  <si>
    <t>39Yes</t>
  </si>
  <si>
    <t>40Yes</t>
  </si>
  <si>
    <t>41Yes</t>
  </si>
  <si>
    <t>42Yes</t>
  </si>
  <si>
    <t>43Yes</t>
  </si>
  <si>
    <t>44Yes</t>
  </si>
  <si>
    <t>45Yes</t>
  </si>
  <si>
    <t>46yes</t>
  </si>
  <si>
    <t>47Yes</t>
  </si>
  <si>
    <t>48Yes</t>
  </si>
  <si>
    <t>49Yes</t>
  </si>
  <si>
    <t>50Yes</t>
  </si>
  <si>
    <t>51Yes</t>
  </si>
  <si>
    <t>52Yes</t>
  </si>
  <si>
    <t>53Yes</t>
  </si>
  <si>
    <t>54Yes</t>
  </si>
  <si>
    <t>55Yes</t>
  </si>
  <si>
    <t>56Yes</t>
  </si>
  <si>
    <t>57Yes</t>
  </si>
  <si>
    <t>58Yes</t>
  </si>
  <si>
    <t>59Yes</t>
  </si>
  <si>
    <t>60Yes</t>
  </si>
  <si>
    <t>61Yes</t>
  </si>
  <si>
    <t>62Yes</t>
  </si>
  <si>
    <t>63Yes</t>
  </si>
  <si>
    <t>64Yes</t>
  </si>
  <si>
    <t>65Yes</t>
  </si>
  <si>
    <t>66Yes</t>
  </si>
  <si>
    <t>67Yes</t>
  </si>
  <si>
    <t>68Yes</t>
  </si>
  <si>
    <t>69Yes</t>
  </si>
  <si>
    <t>70Yes</t>
  </si>
  <si>
    <t>71Yes</t>
  </si>
  <si>
    <t>72Yes</t>
  </si>
  <si>
    <t>73Yes</t>
  </si>
  <si>
    <t>74Yes</t>
  </si>
  <si>
    <t>75Yes</t>
  </si>
  <si>
    <t>76Yes</t>
  </si>
  <si>
    <t>77Yes</t>
  </si>
  <si>
    <t>78Yes</t>
  </si>
  <si>
    <t>79Yes</t>
  </si>
  <si>
    <t>80Yes</t>
  </si>
  <si>
    <t>81Yes</t>
  </si>
  <si>
    <t>82Yes</t>
  </si>
  <si>
    <t>83Yes</t>
  </si>
  <si>
    <t>84Yes</t>
  </si>
  <si>
    <t>85Yes</t>
  </si>
  <si>
    <t>86Yes</t>
  </si>
  <si>
    <t>87Yes</t>
  </si>
  <si>
    <t>88Yes</t>
  </si>
  <si>
    <t>89Yes</t>
  </si>
  <si>
    <t>90Yes</t>
  </si>
  <si>
    <t>91Yes</t>
  </si>
  <si>
    <t>92Yes</t>
  </si>
  <si>
    <t>93Yes</t>
  </si>
  <si>
    <t>94Yes</t>
  </si>
  <si>
    <t>95Yes</t>
  </si>
  <si>
    <t>96Yes</t>
  </si>
  <si>
    <t>97Yes</t>
  </si>
  <si>
    <t>98Yes</t>
  </si>
  <si>
    <t>99Yes</t>
  </si>
  <si>
    <t>100Yes</t>
  </si>
  <si>
    <t>101Yes</t>
  </si>
  <si>
    <t>102Yes</t>
  </si>
  <si>
    <t>103Yes</t>
  </si>
  <si>
    <t>104Yes</t>
  </si>
  <si>
    <t>105Yes</t>
  </si>
  <si>
    <t>106Yes</t>
  </si>
  <si>
    <t>107Yes</t>
  </si>
  <si>
    <t>108Yes</t>
  </si>
  <si>
    <t>109Yes</t>
  </si>
  <si>
    <t>110Yes</t>
  </si>
  <si>
    <t>111Yes</t>
  </si>
  <si>
    <t>112Yes</t>
  </si>
  <si>
    <t>113Yes</t>
  </si>
  <si>
    <t>114Yes</t>
  </si>
  <si>
    <t>115Yes</t>
  </si>
  <si>
    <t>116Yes</t>
  </si>
  <si>
    <t>117Yes</t>
  </si>
  <si>
    <t>118Yes</t>
  </si>
  <si>
    <t>119Yes</t>
  </si>
  <si>
    <t>120Yes</t>
  </si>
  <si>
    <t>121Yes</t>
  </si>
  <si>
    <t>122Yes</t>
  </si>
  <si>
    <t>123Yes</t>
  </si>
  <si>
    <t>124Yes</t>
  </si>
  <si>
    <t>125Yes</t>
  </si>
  <si>
    <t>126Yes</t>
  </si>
  <si>
    <t>127Yes</t>
  </si>
  <si>
    <t>128Yes</t>
  </si>
  <si>
    <t>129Yes</t>
  </si>
  <si>
    <t>130Yes</t>
  </si>
  <si>
    <t>131Yes</t>
  </si>
  <si>
    <t>132Yes</t>
  </si>
  <si>
    <t>133Yes</t>
  </si>
  <si>
    <t>134Yes</t>
  </si>
  <si>
    <t>135Yes</t>
  </si>
  <si>
    <t>136Yes</t>
  </si>
  <si>
    <t>137Yes</t>
  </si>
  <si>
    <t>138Yes</t>
  </si>
  <si>
    <t>139Yes</t>
  </si>
  <si>
    <t>140Yes</t>
  </si>
  <si>
    <t>141Yes</t>
  </si>
  <si>
    <t>142Yes</t>
  </si>
  <si>
    <t>143Yes</t>
  </si>
  <si>
    <t>144Yes</t>
  </si>
  <si>
    <t>145Yes</t>
  </si>
  <si>
    <t>146Yes</t>
  </si>
  <si>
    <t>147Yes</t>
  </si>
  <si>
    <t>148Yes</t>
  </si>
  <si>
    <t>149Yes</t>
  </si>
  <si>
    <t>150Yes</t>
  </si>
  <si>
    <t>151Yes</t>
  </si>
  <si>
    <t>152Yes</t>
  </si>
  <si>
    <t>153Yes</t>
  </si>
  <si>
    <t>154Yes</t>
  </si>
  <si>
    <t>155Yes</t>
  </si>
  <si>
    <t>156Yes</t>
  </si>
  <si>
    <t>157Yes</t>
  </si>
  <si>
    <t>158Yes</t>
  </si>
  <si>
    <t>159Yes</t>
  </si>
  <si>
    <t>160Yes</t>
  </si>
  <si>
    <t>161Yes</t>
  </si>
  <si>
    <t>162Yes</t>
  </si>
  <si>
    <t>163Yes</t>
  </si>
  <si>
    <t>164Yes</t>
  </si>
  <si>
    <t>165Yes</t>
  </si>
  <si>
    <t>166Yes</t>
  </si>
  <si>
    <t>167Yes</t>
  </si>
  <si>
    <t>168Yes</t>
  </si>
  <si>
    <t>169Yes</t>
  </si>
  <si>
    <t>170Yes</t>
  </si>
  <si>
    <t>171Yes</t>
  </si>
  <si>
    <t>172Yes</t>
  </si>
  <si>
    <t>173Yes</t>
  </si>
  <si>
    <t>174Yes</t>
  </si>
  <si>
    <t>175Yes</t>
  </si>
  <si>
    <t>176Yes</t>
  </si>
  <si>
    <t>177Yes</t>
  </si>
  <si>
    <t>178Yes</t>
  </si>
  <si>
    <t>179Yes</t>
  </si>
  <si>
    <t>180Yes</t>
  </si>
  <si>
    <t>181Yes</t>
  </si>
  <si>
    <t>182Yes</t>
  </si>
  <si>
    <t>183Yes</t>
  </si>
  <si>
    <t>184Yes</t>
  </si>
  <si>
    <t>185Yes</t>
  </si>
  <si>
    <t>186Yes</t>
  </si>
  <si>
    <t>187Yes</t>
  </si>
  <si>
    <t>188Yes</t>
  </si>
  <si>
    <t>189Yes</t>
  </si>
  <si>
    <t>190Yes</t>
  </si>
  <si>
    <t>191Yes</t>
  </si>
  <si>
    <t>192Yes</t>
  </si>
  <si>
    <t>193Yes</t>
  </si>
  <si>
    <t>194Yes</t>
  </si>
  <si>
    <t>195Yes</t>
  </si>
  <si>
    <t>196Yes</t>
  </si>
  <si>
    <t>197Yes</t>
  </si>
  <si>
    <t>198Yes</t>
  </si>
  <si>
    <t>199Yes</t>
  </si>
  <si>
    <t>200Yes</t>
  </si>
  <si>
    <t>201Yes</t>
  </si>
  <si>
    <t>202Yes</t>
  </si>
  <si>
    <t>203Yes</t>
  </si>
  <si>
    <t>204Yes</t>
  </si>
  <si>
    <t>205Yes</t>
  </si>
  <si>
    <t>206Yes</t>
  </si>
  <si>
    <t>207Yes</t>
  </si>
  <si>
    <t>208Yes</t>
  </si>
  <si>
    <t>209Yes</t>
  </si>
  <si>
    <t>210Yes</t>
  </si>
  <si>
    <t>211Yes</t>
  </si>
  <si>
    <t>212Yes</t>
  </si>
  <si>
    <t>213Yes</t>
  </si>
  <si>
    <t>214Yes</t>
  </si>
  <si>
    <t>215Yes</t>
  </si>
  <si>
    <t>216Yes</t>
  </si>
  <si>
    <t>217Yes</t>
  </si>
  <si>
    <t>218Yes</t>
  </si>
  <si>
    <t>219Yes</t>
  </si>
  <si>
    <t>220Yes</t>
  </si>
  <si>
    <t>221Yes</t>
  </si>
  <si>
    <t>222Yes</t>
  </si>
  <si>
    <t>223Yes</t>
  </si>
  <si>
    <t>224Yes</t>
  </si>
  <si>
    <t>225Yes</t>
  </si>
  <si>
    <t>226Yes</t>
  </si>
  <si>
    <t>227Yes</t>
  </si>
  <si>
    <t>228Yes</t>
  </si>
  <si>
    <t>229Yes</t>
  </si>
  <si>
    <t>230Yes</t>
  </si>
  <si>
    <t>231Yes</t>
  </si>
  <si>
    <t>232Yes</t>
  </si>
  <si>
    <t>233Yes</t>
  </si>
  <si>
    <t>234Yes</t>
  </si>
  <si>
    <t>235Yes</t>
  </si>
  <si>
    <t>236Yes</t>
  </si>
  <si>
    <t>237Yes</t>
  </si>
  <si>
    <t>238Yes</t>
  </si>
  <si>
    <t>239Yes</t>
  </si>
  <si>
    <t>240Yes</t>
  </si>
  <si>
    <t>241Yes</t>
  </si>
  <si>
    <t>242Yes</t>
  </si>
  <si>
    <t>243Yes</t>
  </si>
  <si>
    <t>244Yes</t>
  </si>
  <si>
    <t>245Yes</t>
  </si>
  <si>
    <t>246Yes</t>
  </si>
  <si>
    <t>247Yes</t>
  </si>
  <si>
    <t>248Yes</t>
  </si>
  <si>
    <t>249Yes</t>
  </si>
  <si>
    <t>250Yes</t>
  </si>
  <si>
    <t>251Yes</t>
  </si>
  <si>
    <t>252Yes</t>
  </si>
  <si>
    <t>253Yes</t>
  </si>
  <si>
    <t>254Yes</t>
  </si>
  <si>
    <t>255Yes</t>
  </si>
  <si>
    <t>256Yes</t>
  </si>
  <si>
    <t>257Yes</t>
  </si>
  <si>
    <t>258Yes</t>
  </si>
  <si>
    <t>259Yes</t>
  </si>
  <si>
    <t>260Yes</t>
  </si>
  <si>
    <t>261Yes</t>
  </si>
  <si>
    <t>262Yes</t>
  </si>
  <si>
    <t>263Yes</t>
  </si>
  <si>
    <t>264Yes</t>
  </si>
  <si>
    <t>265Yes</t>
  </si>
  <si>
    <t>266Yes</t>
  </si>
  <si>
    <t>267Yes</t>
  </si>
  <si>
    <t>268Yes</t>
  </si>
  <si>
    <t>269Yes</t>
  </si>
  <si>
    <t>270Yes</t>
  </si>
  <si>
    <t>271Yes</t>
  </si>
  <si>
    <t>272Yes</t>
  </si>
  <si>
    <t>273Yes</t>
  </si>
  <si>
    <t>274Yes</t>
  </si>
  <si>
    <t>275Yes</t>
  </si>
  <si>
    <t>276Yes</t>
  </si>
  <si>
    <t>277Yes</t>
  </si>
  <si>
    <t>278Yes</t>
  </si>
  <si>
    <t>279Yes</t>
  </si>
  <si>
    <t>280Yes</t>
  </si>
  <si>
    <t>281Yes</t>
  </si>
  <si>
    <t>282Yes</t>
  </si>
  <si>
    <t>283Yes</t>
  </si>
  <si>
    <t>284Yes</t>
  </si>
  <si>
    <t>285Yes</t>
  </si>
  <si>
    <t>286Yes</t>
  </si>
  <si>
    <t>287Yes</t>
  </si>
  <si>
    <t>288Yes</t>
  </si>
  <si>
    <t>289Yes</t>
  </si>
  <si>
    <t>290Yes</t>
  </si>
  <si>
    <t>291Yes</t>
  </si>
  <si>
    <t>292Yes</t>
  </si>
  <si>
    <t>293Yes</t>
  </si>
  <si>
    <t>294Yes</t>
  </si>
  <si>
    <t>295Yes</t>
  </si>
  <si>
    <t>296Yes</t>
  </si>
  <si>
    <t>297Yes</t>
  </si>
  <si>
    <t>298Yes</t>
  </si>
  <si>
    <t>299Yes</t>
  </si>
  <si>
    <t>300Yes</t>
  </si>
  <si>
    <t>301Yes</t>
  </si>
  <si>
    <t>302Yes</t>
  </si>
  <si>
    <t>303Yes</t>
  </si>
  <si>
    <t>304Yes</t>
  </si>
  <si>
    <t>305Yes</t>
  </si>
  <si>
    <t>306Yes</t>
  </si>
  <si>
    <t>307Yes</t>
  </si>
  <si>
    <t>308Yes</t>
  </si>
  <si>
    <t>309Yes</t>
  </si>
  <si>
    <t>310Yes</t>
  </si>
  <si>
    <t>311Yes</t>
  </si>
  <si>
    <t>312Yes</t>
  </si>
  <si>
    <t>313Yes</t>
  </si>
  <si>
    <t>314Yes</t>
  </si>
  <si>
    <t>315Yes</t>
  </si>
  <si>
    <t>316Yes</t>
  </si>
  <si>
    <t>317Yes</t>
  </si>
  <si>
    <t>318Yes</t>
  </si>
  <si>
    <t>319Yes</t>
  </si>
  <si>
    <t>320Yes</t>
  </si>
  <si>
    <t>321Yes</t>
  </si>
  <si>
    <t>322Yes</t>
  </si>
  <si>
    <t>323Yes</t>
  </si>
  <si>
    <t>324Yes</t>
  </si>
  <si>
    <t>325Yes</t>
  </si>
  <si>
    <t>326Yes</t>
  </si>
  <si>
    <t>327Yes</t>
  </si>
  <si>
    <t>328Yes</t>
  </si>
  <si>
    <t>329Yes</t>
  </si>
  <si>
    <t>330Yes</t>
  </si>
  <si>
    <t>331Yes</t>
  </si>
  <si>
    <t>332Yes</t>
  </si>
  <si>
    <t>333Yes</t>
  </si>
  <si>
    <t>334Yes</t>
  </si>
  <si>
    <t>335Yes</t>
  </si>
  <si>
    <t>336Yes</t>
  </si>
  <si>
    <t>337Yes</t>
  </si>
  <si>
    <t>338Yes</t>
  </si>
  <si>
    <t>339Yes</t>
  </si>
  <si>
    <t>340Yes</t>
  </si>
  <si>
    <t>341Yes</t>
  </si>
  <si>
    <t>342Yes</t>
  </si>
  <si>
    <t>343Yes</t>
  </si>
  <si>
    <t>344Yes</t>
  </si>
  <si>
    <t>345Yes</t>
  </si>
  <si>
    <t>346Yes</t>
  </si>
  <si>
    <t>347Yes</t>
  </si>
  <si>
    <t>348Yes</t>
  </si>
  <si>
    <t>349Yes</t>
  </si>
  <si>
    <t>350Yes</t>
  </si>
  <si>
    <t>351Yes</t>
  </si>
  <si>
    <t>352Yes</t>
  </si>
  <si>
    <t>353Yes</t>
  </si>
  <si>
    <t>354Yes</t>
  </si>
  <si>
    <t>355Yes</t>
  </si>
  <si>
    <t>356Yes</t>
  </si>
  <si>
    <t>357Yes</t>
  </si>
  <si>
    <t>358Yes</t>
  </si>
  <si>
    <t>359Yes</t>
  </si>
  <si>
    <t>360Yes</t>
  </si>
  <si>
    <t>361Yes</t>
  </si>
  <si>
    <t>362Yes</t>
  </si>
  <si>
    <t>363Yes</t>
  </si>
  <si>
    <t>364Yes</t>
  </si>
  <si>
    <t>365Yes</t>
  </si>
  <si>
    <t>366Yes</t>
  </si>
  <si>
    <t>367Yes</t>
  </si>
  <si>
    <t>368Yes</t>
  </si>
  <si>
    <t>369Yes</t>
  </si>
  <si>
    <t>370Yes</t>
  </si>
  <si>
    <t>371Yes</t>
  </si>
  <si>
    <t>372Yes</t>
  </si>
  <si>
    <t>373Yes</t>
  </si>
  <si>
    <t>374Yes</t>
  </si>
  <si>
    <t>375Yes</t>
  </si>
  <si>
    <t>376Yes</t>
  </si>
  <si>
    <t>377Yes</t>
  </si>
  <si>
    <t>378Yes</t>
  </si>
  <si>
    <t>379Yes</t>
  </si>
  <si>
    <t>380Yes</t>
  </si>
  <si>
    <t>381Yes</t>
  </si>
  <si>
    <t>382Yes</t>
  </si>
  <si>
    <t>383Yes</t>
  </si>
  <si>
    <t>384Yes</t>
  </si>
  <si>
    <t>385Yes</t>
  </si>
  <si>
    <t>購入をご希望のタイトルは、A列「オーダー」のドロップダウンから[YES]を選択してください（それ以外の欄への入力はしないでください。）</t>
    <rPh sb="0" eb="2">
      <t>コウニュウ</t>
    </rPh>
    <rPh sb="4" eb="6">
      <t>キボウ</t>
    </rPh>
    <rPh sb="51" eb="52">
      <t>ラン</t>
    </rPh>
    <rPh sb="54" eb="56">
      <t>ニュウリョク</t>
    </rPh>
    <phoneticPr fontId="14"/>
  </si>
  <si>
    <t>オーダー</t>
    <phoneticPr fontId="14"/>
  </si>
  <si>
    <t>Price (GBP</t>
  </si>
  <si>
    <t>DOI</t>
  </si>
  <si>
    <t>Type</t>
  </si>
  <si>
    <t>Order</t>
  </si>
  <si>
    <t>Running Count</t>
  </si>
  <si>
    <t>Yes</t>
  </si>
  <si>
    <t>3D Scientific Visualization with Blender®</t>
  </si>
  <si>
    <t>Kent, Brian R</t>
  </si>
  <si>
    <t>IOP Concise Physics: Release 1</t>
  </si>
  <si>
    <t>10.1088/978-1-6270-5612-0</t>
  </si>
  <si>
    <t>Mathematics and computation</t>
  </si>
  <si>
    <t>Research &amp; Reference text</t>
  </si>
  <si>
    <t>Morgan &amp; Claypool Publishers</t>
  </si>
  <si>
    <t>AdS/CFT Correspondence in Condensed Matter</t>
  </si>
  <si>
    <t>Pires, Antonio Sergio Teixeira</t>
  </si>
  <si>
    <t>10.1088/978-1-627-05309-9</t>
  </si>
  <si>
    <t>Condensed matter</t>
  </si>
  <si>
    <t>Advanced Digital Imaging Laboratory Using MATLAB®</t>
  </si>
  <si>
    <t>Yaroslavsky, Leonid P</t>
  </si>
  <si>
    <t>IOP Expanding Physics: Release 1</t>
  </si>
  <si>
    <t>10.1088/978-0-750-31050-5</t>
  </si>
  <si>
    <t>Instrumentation and measurement</t>
  </si>
  <si>
    <t>Course Text</t>
  </si>
  <si>
    <t/>
  </si>
  <si>
    <t>Advanced Digital Imaging Laboratory Using MATLAB®, 2nd Edition</t>
  </si>
  <si>
    <t>IOP Expanding Physics: Release 3</t>
  </si>
  <si>
    <t>10.1088/978-0-7503-1233-2</t>
  </si>
  <si>
    <t>Advanced Numerical and Theoretical Methods for Photonic Crystals and Metamaterials</t>
  </si>
  <si>
    <t>Felbacq, Didier</t>
  </si>
  <si>
    <t>IOP Concise Physics: Release 3</t>
  </si>
  <si>
    <t>10.1088/978-1-6817-4301-1</t>
  </si>
  <si>
    <t>Advanced Secure Optical Image Processing for Communications</t>
  </si>
  <si>
    <t>Al Falou, Professor Ayman</t>
  </si>
  <si>
    <t>IOP Expanding Physics: Release 5</t>
  </si>
  <si>
    <t>10.1088/978-0-7503-1457-2</t>
  </si>
  <si>
    <t>Optics and photonics</t>
  </si>
  <si>
    <t>Advanced Solid State Theory</t>
  </si>
  <si>
    <t>Pruschke, Thomas</t>
  </si>
  <si>
    <t>10.1088/978-1-627-05328-0</t>
  </si>
  <si>
    <t>Advanced Tokamak Stability Theory</t>
  </si>
  <si>
    <t>Zheng, Linjin</t>
  </si>
  <si>
    <t>10.1088/978-1-6270-5423-2</t>
  </si>
  <si>
    <t>Plasmas</t>
  </si>
  <si>
    <t>Advances in Modern Sensors: Physics, design, simulation and applications</t>
  </si>
  <si>
    <t>Sinha, G R</t>
  </si>
  <si>
    <t>2020 Collection</t>
  </si>
  <si>
    <t>10.1088/978-0-7503-2707-7</t>
  </si>
  <si>
    <t>Advances in Nanomaterials for Drug Delivery: Polymeric, nanocarbon and bio-inspired</t>
  </si>
  <si>
    <t>Karimi, Mahdi</t>
  </si>
  <si>
    <t>IOP Concise Physics: Release 5</t>
  </si>
  <si>
    <t>10.1088/2053-2571/aadd7c</t>
  </si>
  <si>
    <t>Medical physics and biophysics</t>
  </si>
  <si>
    <t>Advances in Optical Form and Coordinate Metrology</t>
  </si>
  <si>
    <t>Leach, Richard</t>
  </si>
  <si>
    <t>10.1088/978-0-7503-2524-0</t>
  </si>
  <si>
    <t>Advances in Optical Surface Texture Metrology</t>
  </si>
  <si>
    <t>10.1088/978-0-7503-2528-8</t>
  </si>
  <si>
    <t>Advances in Thermodynamics of the van der Waals Fluid</t>
  </si>
  <si>
    <t>Johnston, David C</t>
  </si>
  <si>
    <t>10.1088/978-1-627-05532-1</t>
  </si>
  <si>
    <t>Atomic and molecular physics</t>
  </si>
  <si>
    <t>Advances in X-Ray Spectroscopy of Laser Plasmas</t>
  </si>
  <si>
    <t>Oks, Eugene</t>
  </si>
  <si>
    <t>10.1088/978-0-7503-3375-7</t>
  </si>
  <si>
    <t>Adventures with Lissajous Figures</t>
  </si>
  <si>
    <t>Greenslade Jr., Thomas B.</t>
  </si>
  <si>
    <t>IOP Concise Physics: Release 4</t>
  </si>
  <si>
    <t>10.1088/978-1-6432-7010-4</t>
  </si>
  <si>
    <t>After the War: Women in physics in the United States</t>
  </si>
  <si>
    <t>Howes, Ruth H</t>
  </si>
  <si>
    <t>IOP Concise Physics: Release 2</t>
  </si>
  <si>
    <t>10.1088/978-1-6817-4094-2</t>
  </si>
  <si>
    <t>Culture, history and society</t>
  </si>
  <si>
    <t>Broad Interest</t>
  </si>
  <si>
    <t>Ahead of the Curve: Hidden breakthroughs in the biosciences: Volume 1</t>
  </si>
  <si>
    <t>Levin, Michael</t>
  </si>
  <si>
    <t>10.1088/978-0-7503-1326-1</t>
  </si>
  <si>
    <t>Ahead of the Curve: Volume 2: Hidden breakthroughs in the biosciences</t>
  </si>
  <si>
    <t>10.1088/978-0-7503-1677-4</t>
  </si>
  <si>
    <t>Airborne Maritime Surveillance Radar, Volume 1: British ASV radars in WWII 1939–1945</t>
  </si>
  <si>
    <t>Watts, Simon</t>
  </si>
  <si>
    <t>10.1088/978-1-6432-7066-1</t>
  </si>
  <si>
    <t>Airborne Maritime Surveillance Radar, Volume 2: Post-war British ASV radars 1946–2000</t>
  </si>
  <si>
    <t>10.1088/978-1-6432-7072-2</t>
  </si>
  <si>
    <t>Airborne Radioactive Discharges and Human Health Effects: An introduction</t>
  </si>
  <si>
    <t>Bryant, Peter A</t>
  </si>
  <si>
    <t>IOP Expanding Physics: Release 6</t>
  </si>
  <si>
    <t>10.1088/2053-2563/aafa6d</t>
  </si>
  <si>
    <t>Air-Puff Tonometers: Challenges and insights</t>
  </si>
  <si>
    <t>Koprowski, Professor Robert</t>
  </si>
  <si>
    <t>10.1088/2053-2563/aafee5</t>
  </si>
  <si>
    <t>Algorithmic Information Theory for Physicists and Natural Scientists</t>
  </si>
  <si>
    <t>Devine, Sean D</t>
  </si>
  <si>
    <t>10.1088/978-0-7503-2640-7</t>
  </si>
  <si>
    <t>An Introduction to Elementary Particle Phenomenology</t>
  </si>
  <si>
    <t>Ratcliffe, Philip G</t>
  </si>
  <si>
    <t>10.1088/978-0-7503-1072-7</t>
  </si>
  <si>
    <t>Particle and nuclear physics</t>
  </si>
  <si>
    <t>Analysis of the Alkali Metal Diatomic Spectra: Using molecular beams and ultracold molecules</t>
  </si>
  <si>
    <t>Kim, Jin-Tae</t>
  </si>
  <si>
    <t>10.1088/978-1-6270-5678-6</t>
  </si>
  <si>
    <t>Analytical Advances in Quantum and Celestial Mechanics: Separating rapid and slow subsystems</t>
  </si>
  <si>
    <t>10.1088/2053-2563/ab3db0</t>
  </si>
  <si>
    <t>Analytical Lens Design</t>
  </si>
  <si>
    <t>González-Acuña, Rafael G</t>
  </si>
  <si>
    <t>10.1088/978-0-7503-3167-8</t>
  </si>
  <si>
    <t>Anatomy for the Royal College of Radiologists Fellowship: Illustrated questions and answers</t>
  </si>
  <si>
    <t>Murchison, Andrew G</t>
  </si>
  <si>
    <t>10.1088/978-0-7503-1185-4</t>
  </si>
  <si>
    <t>Institute of Physics and Engineering in Medicine</t>
  </si>
  <si>
    <t>Anthropomorphic Phantoms in Image Quality and Patient Dose Optimization: A EUTEMPE Network book</t>
  </si>
  <si>
    <t>Bliznakova, Kristina</t>
  </si>
  <si>
    <t>10.1088/2053-2563/aae197</t>
  </si>
  <si>
    <t>Antimicrobial Photodynamic Inactivation and Antitumor Photodynamic Therapy with Fullerenes</t>
  </si>
  <si>
    <t>Freitas, Lucas F de</t>
  </si>
  <si>
    <t>10.1088/978-1-6817-4247-2</t>
  </si>
  <si>
    <t>Applied Digital Logic Exercises Using FPGAs</t>
  </si>
  <si>
    <t>Wick, Kurt</t>
  </si>
  <si>
    <t>10.1088/978-1-6817-4660-9</t>
  </si>
  <si>
    <t>Approach to Dark Matter Modelling</t>
  </si>
  <si>
    <t>Basak, Tanushree</t>
  </si>
  <si>
    <t>10.1088/978-1-64327-132-3</t>
  </si>
  <si>
    <t>Astronomy and astrophysics</t>
  </si>
  <si>
    <t>Astronomy Education Volume 1: Evidence-based instruction for introductory courses</t>
  </si>
  <si>
    <t>Impey, Chris</t>
  </si>
  <si>
    <t>AAS Astronomy: Release 2</t>
  </si>
  <si>
    <t>10.1088/2514-3433/ab2b42</t>
  </si>
  <si>
    <t>AAS: Education, Outreach and Heritage</t>
  </si>
  <si>
    <t>American Astronomical Society</t>
  </si>
  <si>
    <t>Astronomy Education, Volume 2: Best practices for online learning environments</t>
  </si>
  <si>
    <t>AAS-IOP Astronomy 2021 Collection</t>
  </si>
  <si>
    <t>10.1088/2514-3433/abb3dd</t>
  </si>
  <si>
    <t>Astrophysical Recipes: The art of AMUSE</t>
  </si>
  <si>
    <t>Portegies Zwart, Simon</t>
  </si>
  <si>
    <t>AAS Astronomy: Release 1</t>
  </si>
  <si>
    <t>10.1088/978-0-7503-1320-9</t>
  </si>
  <si>
    <t>AAS: Instrumentation, Software, Laboratory Astrophysics, and Data</t>
  </si>
  <si>
    <t>Astrophysics of Red Supergiants</t>
  </si>
  <si>
    <t>Levesque, Emily M</t>
  </si>
  <si>
    <t>10.1088/978-0-7503-1329-2</t>
  </si>
  <si>
    <t>AAS: Stars and Stellar Physics</t>
  </si>
  <si>
    <t>Atomic and Molecular Physics: A primer</t>
  </si>
  <si>
    <t>Colombo, Professor Luciano</t>
  </si>
  <si>
    <t>10.1088/2053-2563/ab2df2</t>
  </si>
  <si>
    <t>Atomic Bomb: The Story of the Manhattan Project: How nuclear physics became a global geopolitical game-changer</t>
  </si>
  <si>
    <t>Reed, Bruce Cameron</t>
  </si>
  <si>
    <t>10.1088/978-1-6270-5991-6</t>
  </si>
  <si>
    <t>Atomic Physics</t>
  </si>
  <si>
    <t>Ewart, Paul</t>
  </si>
  <si>
    <t>10.1088/2053-2571/aaf801</t>
  </si>
  <si>
    <t>Atomic Structure</t>
  </si>
  <si>
    <t>Whelan, Colm T.</t>
  </si>
  <si>
    <t>10.1088/978-1-6817-4880-1</t>
  </si>
  <si>
    <t>Atoms and Photons and Quanta, Oh My!: Ask the physicist about atomic, nuclear and quantum physics</t>
  </si>
  <si>
    <t>Baker, F Todd</t>
  </si>
  <si>
    <t>10.1088/978-1-6270-5939-8</t>
  </si>
  <si>
    <t>B Factories</t>
  </si>
  <si>
    <t>Golob, Bostjan</t>
  </si>
  <si>
    <t>IOP Concise Physics: Release 6</t>
  </si>
  <si>
    <t>10.1088/2053-2571/ab00f7</t>
  </si>
  <si>
    <t>Balancing Green Power: How to deal with variable energy sources</t>
  </si>
  <si>
    <t>Elliott, Professor David</t>
  </si>
  <si>
    <t>IOP Expanding Physics: Release 2</t>
  </si>
  <si>
    <t>10.1088/978-0-7503-1230-1</t>
  </si>
  <si>
    <t>Environment and energy</t>
  </si>
  <si>
    <t>Basic Surfaces and their Analysis</t>
  </si>
  <si>
    <t>Goncharova, Lyudmila V</t>
  </si>
  <si>
    <t>10.1088/978-1-6817-4954-9</t>
  </si>
  <si>
    <t>Materials</t>
  </si>
  <si>
    <t>Beyond Curie: Four women in physics and their remarkable discoveries, 1903 to 1963</t>
  </si>
  <si>
    <t>Calvin, Scott</t>
  </si>
  <si>
    <t>10.1088/978-1-6817-4645-6</t>
  </si>
  <si>
    <t>Bias in Science and Communication: A field guide</t>
  </si>
  <si>
    <t>Welsh, Dr Matthew</t>
  </si>
  <si>
    <t>10.1088/978-0-7503-1311-7</t>
  </si>
  <si>
    <t>Education and outreach</t>
  </si>
  <si>
    <t>Biochar: Emerging applications</t>
  </si>
  <si>
    <t>Tagliaferro, Professor Alberto</t>
  </si>
  <si>
    <t>10.1088/978-0-7503-2660-5</t>
  </si>
  <si>
    <t>Biomechanical Modeling of the Cardiovascular System</t>
  </si>
  <si>
    <t>Luis Armentano, Ricardo</t>
  </si>
  <si>
    <t>10.1088/978-0-7503-1281-3</t>
  </si>
  <si>
    <t>Biomedical engineering</t>
  </si>
  <si>
    <t>Bionanomaterials: Fundamentals and biomedical applications</t>
  </si>
  <si>
    <t>Singh, Prof. Ravindra Pratap</t>
  </si>
  <si>
    <t>2021 Collection</t>
  </si>
  <si>
    <t>10.1088/978-0-7503-3767-0</t>
  </si>
  <si>
    <t>Biophotonics: Vibrational Spectroscopic Diagnostics</t>
  </si>
  <si>
    <t>Baker, Matthew J</t>
  </si>
  <si>
    <t>10.1088/978-1-6817-4071-3</t>
  </si>
  <si>
    <t>Biophysical and Chemical Properties of Collagen: Biomedical Applications</t>
  </si>
  <si>
    <t>Ramshaw, Professor John A.M.</t>
  </si>
  <si>
    <t>10.1088/2053-2563/ab2c6b</t>
  </si>
  <si>
    <t>Biophysical Society</t>
  </si>
  <si>
    <t>Biophysics of the Senses</t>
  </si>
  <si>
    <t>Presley, Tennille D</t>
  </si>
  <si>
    <t>10.1088/978-1-6817-4111-6</t>
  </si>
  <si>
    <t>Biophysics of the Senses (Second Edition)</t>
  </si>
  <si>
    <t>10.1088/978-0-7503-3283-5</t>
  </si>
  <si>
    <t>Blockchain in the Industrial Internet of Things</t>
  </si>
  <si>
    <t>Ramasamy, Lakshmana Kumar</t>
  </si>
  <si>
    <t>10.1088/978-0-7503-3663-5</t>
  </si>
  <si>
    <t>Engineering</t>
  </si>
  <si>
    <t>Bohr Atom: A guide</t>
  </si>
  <si>
    <t>10.1088/978-0-7503-3611-6</t>
  </si>
  <si>
    <t>Brain–Bladder Axis in Tissue Growth and Remodelling</t>
  </si>
  <si>
    <t>Miftahof, Roustem N</t>
  </si>
  <si>
    <t>10.1088/978-0-7503-3567-6</t>
  </si>
  <si>
    <t>Brief Introduction to Topology and Differential Geometry in Condensed Matter Physics</t>
  </si>
  <si>
    <t>10.1088/2053-2571/aaec8f</t>
  </si>
  <si>
    <t>Butterfly in the Quantum World: The story of the most fascinating quantum fractal</t>
  </si>
  <si>
    <t>Satija, Indubala I</t>
  </si>
  <si>
    <t>10.1088/978-1-6817-4117-8</t>
  </si>
  <si>
    <t>Can Physics Save Miami (and Shanghai and Venice, by Lowering the Sea)?</t>
  </si>
  <si>
    <t>Wolf, Edward</t>
  </si>
  <si>
    <t>10.1088/2053-2571/aafe76</t>
  </si>
  <si>
    <t>Capture and Relaxation in Self-Assembled Semiconductor Quantum Dots: The dot and its environment</t>
  </si>
  <si>
    <t>Ferreira, Robson</t>
  </si>
  <si>
    <t>10.1088/978-1-6817-4089-8</t>
  </si>
  <si>
    <t>Carbon Nanotubes in Drug and Gene Delivery</t>
  </si>
  <si>
    <t>10.1088/978-1-6817-4261-8</t>
  </si>
  <si>
    <t>Causality Rules: A light treatise on dispersion relations and sum rules</t>
  </si>
  <si>
    <t>Pascalutsa, Vladimir</t>
  </si>
  <si>
    <t>10.1088/978-1-6817-4919-8</t>
  </si>
  <si>
    <t>Classical physics</t>
  </si>
  <si>
    <t>Chandra X-ray Observatory: Exploring the high energy universe</t>
  </si>
  <si>
    <t>Wilkes, Dr. Belinda J</t>
  </si>
  <si>
    <t>10.1088/2514-3433/ab43dc</t>
  </si>
  <si>
    <t>AAS: High-energy Phenomena and Fundamental Physics</t>
  </si>
  <si>
    <t>Characterisation Methods in Solid State and Materials Science</t>
  </si>
  <si>
    <t>Morrison, Kelly</t>
  </si>
  <si>
    <t>10.1088/2053-2563/ab2df5</t>
  </si>
  <si>
    <t>Charged Beam Dynamics, Particle Accelerators and Free Electron Lasers</t>
  </si>
  <si>
    <t>Dattoli, Giuseppe</t>
  </si>
  <si>
    <t>IOP Expanding Physics: Release 4</t>
  </si>
  <si>
    <t>10.1088/978-0-7503-1239-4</t>
  </si>
  <si>
    <t>Classical Electrodynamics: Lecture Notes, Volume 3: Lecture notes</t>
  </si>
  <si>
    <t>Likharev, Konstantin K</t>
  </si>
  <si>
    <t>10.1088/978-0-7503-1404-6</t>
  </si>
  <si>
    <t>Classical Electrodynamics: Problems with solutions: Problems with solutions</t>
  </si>
  <si>
    <t>10.1088/978-0-7503-1407-7</t>
  </si>
  <si>
    <t>Classical Field Theory and the Stress–Energy Tensor</t>
  </si>
  <si>
    <t>Swanson, Mark S</t>
  </si>
  <si>
    <t>10.1088/978-1-6817-4121-5</t>
  </si>
  <si>
    <t>Classical Mechanics, Volume 1: Tools and vectors</t>
  </si>
  <si>
    <t>DiLisi, Gregory A</t>
  </si>
  <si>
    <t>10.1088/2053-2571/ab183f</t>
  </si>
  <si>
    <t>Classical Mechanics, Volume 2: Kinematics and uniformly accelerated motion</t>
  </si>
  <si>
    <t>10.1088/2053-2571/ab1841</t>
  </si>
  <si>
    <t>Classical Mechanics, Volume 3: Newton’s laws and uniform circular motion</t>
  </si>
  <si>
    <t>10.1088/2053-2571/ab1894</t>
  </si>
  <si>
    <t>Classical Mechanics, Volume 4: The universal law of gravitation</t>
  </si>
  <si>
    <t>10.1088/2053-2571/ab1895</t>
  </si>
  <si>
    <t>Classical Mechanics, Volume 5: Conservation laws and rotational motion</t>
  </si>
  <si>
    <t>10.1088/2053-2571/ab1cb2</t>
  </si>
  <si>
    <t>Classical Mechanics: A professor–student collaboration</t>
  </si>
  <si>
    <t>Campanelli, Mario</t>
  </si>
  <si>
    <t>10.1088/978-0-7503-2690-2</t>
  </si>
  <si>
    <t>Classical Mechanics: Lecture notes: Lecture notes</t>
  </si>
  <si>
    <t>10.1088/978-0-7503-1398-8</t>
  </si>
  <si>
    <t>Classical Mechanics: Problems with solutions: Problems with solutions</t>
  </si>
  <si>
    <t>10.1088/978-0-7503-1401-5</t>
  </si>
  <si>
    <t>Classical Theory of Free-Electron Lasers</t>
  </si>
  <si>
    <t>Szarmes, Eric B</t>
  </si>
  <si>
    <t>10.1088/978-1-6270-5573-4</t>
  </si>
  <si>
    <t>Climate Change Resilience in the Urban Environment</t>
  </si>
  <si>
    <t>Kershaw, Dr Tristan</t>
  </si>
  <si>
    <t>10.1088/978-0-7503-1197-7</t>
  </si>
  <si>
    <t>Cold Atoms and Molecules</t>
  </si>
  <si>
    <t>Kajita, Masatoshi</t>
  </si>
  <si>
    <t>10.1088/978-0-7503-3415-0</t>
  </si>
  <si>
    <t>Cold Plasma Cancer Therapy</t>
  </si>
  <si>
    <t>Keidar, Michael</t>
  </si>
  <si>
    <t>10.1088/2053-2571/aafb9c</t>
  </si>
  <si>
    <t>Collective Light Emission: Many quantum emitters</t>
  </si>
  <si>
    <t>Jen (Richard), Hsiang-Hua</t>
  </si>
  <si>
    <t>10.1088/978-0-7503-2699-5</t>
  </si>
  <si>
    <t>Comets in the 21st Century: A personal guide to experiencing the next great comet!</t>
  </si>
  <si>
    <t>Boice, Daniel C</t>
  </si>
  <si>
    <t>10.1088/2053-2571/ab027e</t>
  </si>
  <si>
    <t>Commercialising Fusion Energy: How small businesses are transforming big science</t>
  </si>
  <si>
    <t>Nuttall, William</t>
  </si>
  <si>
    <t>10.1088/978-0-7503-2719-0</t>
  </si>
  <si>
    <t>Common Envelope Evolution</t>
  </si>
  <si>
    <t>Ivanova, Natalia</t>
  </si>
  <si>
    <t>10.1088/2514-3433/abb6f0</t>
  </si>
  <si>
    <t>Composite Materials: Mathematical theory and exact relations</t>
  </si>
  <si>
    <t>Grabovsky, Yury</t>
  </si>
  <si>
    <t>10.1088/978-0-7503-1048-2</t>
  </si>
  <si>
    <t>Computation in Science</t>
  </si>
  <si>
    <t>Hinsen, Konrad</t>
  </si>
  <si>
    <t>10.1088/978-1-6817-4093-5</t>
  </si>
  <si>
    <t>Computation in Science (Second Edition): From concepts to practice</t>
  </si>
  <si>
    <t>10.1088/978-0-7503-3287-3</t>
  </si>
  <si>
    <t>Computational Anatomical Animal Models: Methodological developments and research applications</t>
  </si>
  <si>
    <t>Zaidi, Habib</t>
  </si>
  <si>
    <t>10.1088/2053-2563/aae1b4</t>
  </si>
  <si>
    <t>Computational Approaches in Physics</t>
  </si>
  <si>
    <t>Fyta, Maria</t>
  </si>
  <si>
    <t>10.1088/978-1-6817-4417-9</t>
  </si>
  <si>
    <t>Concepts and Applications of Nonlinear Terahertz Spectroscopy</t>
  </si>
  <si>
    <t>Elsaesser, Thomas</t>
  </si>
  <si>
    <t>10.1088/2053-2571/aae931</t>
  </si>
  <si>
    <t>Concepts in Physical Metallurgy: Concise lecture notes</t>
  </si>
  <si>
    <t>Lavakumar, Avala</t>
  </si>
  <si>
    <t>10.1088/978-1-6817-4473-5</t>
  </si>
  <si>
    <t>Concise Introduction to Quantum Mechanics</t>
  </si>
  <si>
    <t>10.1088/978-1-6817-4716-3</t>
  </si>
  <si>
    <t>Quantum science</t>
  </si>
  <si>
    <t>Confocal Microscopy</t>
  </si>
  <si>
    <t>Liu, Professor Jian</t>
  </si>
  <si>
    <t>10.1088/978-1-6817-4337-0</t>
  </si>
  <si>
    <t>Continuing Quest for Missile Defense: When lofty goals confront reality</t>
  </si>
  <si>
    <t>Pella, Peter</t>
  </si>
  <si>
    <t>10.1088/978-1-6817-4942-6</t>
  </si>
  <si>
    <t>Cosmic 21-cm Revolution: Charting the first billion years of our universe</t>
  </si>
  <si>
    <t>Mesinger, Professor Andrei</t>
  </si>
  <si>
    <t>10.1088/2514-3433/ab4a73</t>
  </si>
  <si>
    <t>AAS: Galaxies and Cosmology</t>
  </si>
  <si>
    <t>Cosmic Evolution of Galaxy Structure</t>
  </si>
  <si>
    <t>Conselice, Christopher J</t>
  </si>
  <si>
    <t>10.1088/2514-3433/abb602</t>
  </si>
  <si>
    <t>Course on Digital Image Processing with MATLAB®</t>
  </si>
  <si>
    <t>Thiruvikraman, P K</t>
  </si>
  <si>
    <t>10.1088/978-0-7503-2604-9</t>
  </si>
  <si>
    <t>Creating Materials with a Desired Refraction Coefﬁcient</t>
  </si>
  <si>
    <t>Ramm, Alexander G.</t>
  </si>
  <si>
    <t>10.1088/978-1-6817-4708-8</t>
  </si>
  <si>
    <t>Creating Materials with a Desired Refraction Coefficient (Second Edition)</t>
  </si>
  <si>
    <t>10.1088/978-0-7503-3391-7</t>
  </si>
  <si>
    <t>Creating the Molecules of Life</t>
  </si>
  <si>
    <t>Boyd, Professor Dr Richard N</t>
  </si>
  <si>
    <t>10.1088/978-0-7503-1993-5</t>
  </si>
  <si>
    <t>AAS: The Solar System, Exoplanets, and Astrobiology</t>
  </si>
  <si>
    <t>Crystal Engineering: How molecules build solids</t>
  </si>
  <si>
    <t>Williams, Jeffrey H</t>
  </si>
  <si>
    <t>10.1088/978-1-6817-4625-8</t>
  </si>
  <si>
    <t>Dark Matter in the Universe</t>
  </si>
  <si>
    <t>Seigar, Marc S</t>
  </si>
  <si>
    <t>10.1088/978-1-6817-4118-5</t>
  </si>
  <si>
    <t>Defining and Measuring Nature (Second Edition): The make of all things</t>
  </si>
  <si>
    <t>10.1088/978-0-7503-3143-2</t>
  </si>
  <si>
    <t>Defining and Measuring Nature: The make of all things</t>
  </si>
  <si>
    <t>10.1088/978-1-627-05279-5</t>
  </si>
  <si>
    <t>Design and Shielding of Radiotherapy Treatment Facilities</t>
  </si>
  <si>
    <t>Horton, Professor Patrick</t>
  </si>
  <si>
    <t>10.1088/978-0-7503-1440-4</t>
  </si>
  <si>
    <t>Designing Hybrid Nanoparticles</t>
  </si>
  <si>
    <t>Benelmekki, Maria</t>
  </si>
  <si>
    <t>10.1088/978-1-6270-5469-0</t>
  </si>
  <si>
    <t>Designing Hybrid Nanoparticles (Second Edition)</t>
  </si>
  <si>
    <t>10.1088/978-0-7503-3587-4</t>
  </si>
  <si>
    <t>Detecting the Stochastic Gravitational-Wave Background</t>
  </si>
  <si>
    <t>Colacino, Carlo Nicola</t>
  </si>
  <si>
    <t>10.1088/978-1-6817-4082-9</t>
  </si>
  <si>
    <t>Diabetes Systems Biology: Quantitative methods for understanding beta-cell dynamics and function</t>
  </si>
  <si>
    <t>Khadra, Anmar</t>
  </si>
  <si>
    <t>10.1088/978-0-7503-3739-7</t>
  </si>
  <si>
    <t>Differential Topology and Geometry with Applications to Physics</t>
  </si>
  <si>
    <t>Nahmad-Achar, Eduardo</t>
  </si>
  <si>
    <t>10.1088/2053-2563/aadf65</t>
  </si>
  <si>
    <t>Digital Informatics and Isotopic Biology: Self-organization and isotopically diverse systems in physics, biology and technology</t>
  </si>
  <si>
    <t>Berezin, Alexander</t>
  </si>
  <si>
    <t>10.1088/978-0-7503-1293-6</t>
  </si>
  <si>
    <t>Discharge in Long Air Gaps: Modelling and applications</t>
  </si>
  <si>
    <t>Beroual, Abderrahmane</t>
  </si>
  <si>
    <t>10.1088/978-0-7503-1236-3</t>
  </si>
  <si>
    <t>Discrete Quantum Mechanics</t>
  </si>
  <si>
    <t>Williams, H Thomas</t>
  </si>
  <si>
    <t>10.1088/978-1-6817-4125-3</t>
  </si>
  <si>
    <t>Disorder in Domain Theory</t>
  </si>
  <si>
    <t>Martin, Keye</t>
  </si>
  <si>
    <t>10.1088/978-1-64327-274-0</t>
  </si>
  <si>
    <t>Domain Structured Dynamics: Unpredictability, chaos, randomness, fractals, differential equations and neural networks</t>
  </si>
  <si>
    <t>Akhmet, Professor Marat</t>
  </si>
  <si>
    <t>10.1088/978-0-7503-3507-2</t>
  </si>
  <si>
    <t>Doppler Method for the Detection of Exoplanets</t>
  </si>
  <si>
    <t>Hatzes, Professor Artie</t>
  </si>
  <si>
    <t>10.1088/2514-3433/ab46a3</t>
  </si>
  <si>
    <t>Dynamical Properties in Nanostructured and Low-Dimensional Materials</t>
  </si>
  <si>
    <t>Cottam, Michael G</t>
  </si>
  <si>
    <t>10.1088/978-0-7503-1054-3</t>
  </si>
  <si>
    <t>Earthquakes: The sound of multi-modal waves</t>
  </si>
  <si>
    <t>Matson, W R</t>
  </si>
  <si>
    <t>10.1088/978-1-6817-4329-5</t>
  </si>
  <si>
    <t>Ecological Modelling and Ecophysics: Agricultural and environmental applications</t>
  </si>
  <si>
    <t>Fort, Hugo</t>
  </si>
  <si>
    <t>10.1088/978-0-7503-2432-8</t>
  </si>
  <si>
    <t>Effective Science Communication (Second Edition): A practical guide to surviving as a scientist</t>
  </si>
  <si>
    <t>Illingworth, Sam</t>
  </si>
  <si>
    <t>10.1088/978-0-7503-2520-2</t>
  </si>
  <si>
    <t>Effective Science Communication: A practical guide to surviving as a scientist</t>
  </si>
  <si>
    <t>10.1088/978-0-7503-1170-0</t>
  </si>
  <si>
    <t>Electric Dipole Moment Challenge</t>
  </si>
  <si>
    <t>Talman, Richard M.</t>
  </si>
  <si>
    <t>10.1088/978-1-6817-4509-1</t>
  </si>
  <si>
    <t>Electrodynamics: Problems and solutions</t>
  </si>
  <si>
    <t>Ilie, Carolina C</t>
  </si>
  <si>
    <t>10.1088/978-1-6817-4931-0</t>
  </si>
  <si>
    <t>Electromagnetic Waves and Lasers</t>
  </si>
  <si>
    <t>Kimura, Wayne D</t>
  </si>
  <si>
    <t>10.1088/978-1-6817-4613-5</t>
  </si>
  <si>
    <t>Electromagnetic Waves and Lasers (Second Edition)</t>
  </si>
  <si>
    <t>10.1088/978-0-7503-3523-2</t>
  </si>
  <si>
    <t>Electromagnetics in Magnetic Resonance Imaging: Physical principles, related applications, and ongoing developments</t>
  </si>
  <si>
    <t>Collins, Christopher M</t>
  </si>
  <si>
    <t>10.1088/978-1-6817-4083-6</t>
  </si>
  <si>
    <t>Electromagnetism: Problems and solutions</t>
  </si>
  <si>
    <t>10.1088/978-1-6817-4429-2</t>
  </si>
  <si>
    <t>Electromechanical Energy Conversion Through Active Learning</t>
  </si>
  <si>
    <t>Cardoso, Professor José Roberto</t>
  </si>
  <si>
    <t>10.1088/978-0-7503-2084-9</t>
  </si>
  <si>
    <t>Electromechanical Machinery Theory and Performance</t>
  </si>
  <si>
    <t>Ortmeyer, Professor Thomas Howard</t>
  </si>
  <si>
    <t>10.1088/978-0-7503-1662-0</t>
  </si>
  <si>
    <t>Electronic Structure of Organic Semiconductors: Polymers and small molecules</t>
  </si>
  <si>
    <t>Alcácer, Luís</t>
  </si>
  <si>
    <t>10.1088/2053-2571/aaddd8</t>
  </si>
  <si>
    <t>Electrons in Solids: Contemporary topics</t>
  </si>
  <si>
    <t>Dunlap, Richard A</t>
  </si>
  <si>
    <t>10.1088/2053-2571/ab2f2c</t>
  </si>
  <si>
    <t>Electrostatic Accelerator: A versatile tool</t>
  </si>
  <si>
    <t>Hellborg, Ragnar</t>
  </si>
  <si>
    <t>10.1088/2053-2571/aaea76</t>
  </si>
  <si>
    <t>Electrostatic Phenomena on Planetary Surfaces</t>
  </si>
  <si>
    <t>Calle, Carlos I</t>
  </si>
  <si>
    <t>10.1088/978-1-6817-4477-3</t>
  </si>
  <si>
    <t>Electrostatics at the Molecular Level</t>
  </si>
  <si>
    <t>Zűrcher, Ulrich</t>
  </si>
  <si>
    <t>10.1088/978-1-64327-186-6</t>
  </si>
  <si>
    <t>Elementary Cosmology (Second Edition): From Aristotle’s universe to the Big Bang and beyond</t>
  </si>
  <si>
    <t>Kolata, James J</t>
  </si>
  <si>
    <t>10.1088/2514-3433/abbd4b</t>
  </si>
  <si>
    <t>Elementary Cosmology: From Aristotle's Universe to the Big Bang and beyond</t>
  </si>
  <si>
    <t>10.1088/978-1-6817-4100-0</t>
  </si>
  <si>
    <t>Elements of Photoionization Quantum Dynamics Methods</t>
  </si>
  <si>
    <t>Nikolopoulos, Lampros A A</t>
  </si>
  <si>
    <t>10.1088/2053-2571/aaf10d</t>
  </si>
  <si>
    <t>Elliptical Mirrors: Applications in microscopy</t>
  </si>
  <si>
    <t>10.1088/978-0-7503-1629-3</t>
  </si>
  <si>
    <t>Emerging Laser Technologies for High-Power and Ultrafast Science</t>
  </si>
  <si>
    <t>Légaré, François</t>
  </si>
  <si>
    <t>10.1088/978-0-7503-2536-3</t>
  </si>
  <si>
    <t>Emerging Models for Global Health in Radiation Oncology</t>
  </si>
  <si>
    <t>Ngwa, Wilfred</t>
  </si>
  <si>
    <t>10.1088/978-0-7503-1224-0</t>
  </si>
  <si>
    <t>Emerging Photovoltaic Technologies</t>
  </si>
  <si>
    <t>Jean, Joel</t>
  </si>
  <si>
    <t>10.1088/978-0-7503-2152-5</t>
  </si>
  <si>
    <t>Energy Density Functional Methods for Atomic Nuclei</t>
  </si>
  <si>
    <t>Schunck, Nicolas</t>
  </si>
  <si>
    <t>10.1088/2053-2563/aae0ed</t>
  </si>
  <si>
    <t>Energy Harvesting Properties of Electrospun Nanofibers</t>
  </si>
  <si>
    <t>Lin, Professor Tong</t>
  </si>
  <si>
    <t>10.1088/978-0-7503-2005-4</t>
  </si>
  <si>
    <t>Energy-Smart Buildings: Design, construction and monitoring of buildings for improved energy efficiency</t>
  </si>
  <si>
    <t>Lamb, Dr Jacob J.</t>
  </si>
  <si>
    <t>10.1088/978-0-7503-3259-0</t>
  </si>
  <si>
    <t>Engineering Electrodynamics: A collection of theorems, principles and field representations</t>
  </si>
  <si>
    <t>Janaswamy, Professor Dr Ramakrishna</t>
  </si>
  <si>
    <t>10.1088/978-0-7503-1716-0</t>
  </si>
  <si>
    <t>Entrepreneurship for Creative Scientists</t>
  </si>
  <si>
    <t>Parker, Dawood</t>
  </si>
  <si>
    <t>10.1088/978-0-7503-1146-5</t>
  </si>
  <si>
    <t>Entrepreneurship for Physicists: A practical guide to move inventions from university to market</t>
  </si>
  <si>
    <t>Iannuzzi, Davide</t>
  </si>
  <si>
    <t>10.1088/978-1-6817-4668-5</t>
  </si>
  <si>
    <t>Entropy Beyond the Second Law: Thermodynamics and statistical mechanics for equilibrium, non-equilibrium, classical, and quantum systems</t>
  </si>
  <si>
    <t>Attard, Phil</t>
  </si>
  <si>
    <t>10.1088/978-0-7503-1590-6</t>
  </si>
  <si>
    <t>Essential Classical Mechanics for Device Physics</t>
  </si>
  <si>
    <t>Levi, A F J</t>
  </si>
  <si>
    <t>10.1088/978-1-6817-4413-1</t>
  </si>
  <si>
    <t>Essential Fluid Dynamics - For scientists</t>
  </si>
  <si>
    <t>Braithwaite, Jonathan</t>
  </si>
  <si>
    <t>10.1088/978-1-6817-4597-8</t>
  </si>
  <si>
    <t>Essential Mathematics for the Physical Sciences: Homogeneous boundary value problems, Fourier methods, and special functions: Volume I</t>
  </si>
  <si>
    <t>Borden, Brett</t>
  </si>
  <si>
    <t>10.1088/978-1-6817-4485-8</t>
  </si>
  <si>
    <t>Essential Semiconductor Laser Device Physics</t>
  </si>
  <si>
    <t>10.1088/978-1-6432-7028-9</t>
  </si>
  <si>
    <t>Essentials of Nucleosynthesis and Theoretical Nuclear Astrophysics</t>
  </si>
  <si>
    <t>Rauscher, Thomas</t>
  </si>
  <si>
    <t>10.1088/2514-3433/ab8737</t>
  </si>
  <si>
    <t>Everyday Physics of Hearing and Vision (Second Edition)</t>
  </si>
  <si>
    <t>de Mayo, Benjamin</t>
  </si>
  <si>
    <t>10.1088/978-0-7503-3207-1</t>
  </si>
  <si>
    <t>Evolutionary Dynamics: The mathematics of genes and traits</t>
  </si>
  <si>
    <t>van den Berg, Hugo</t>
  </si>
  <si>
    <t>10.1088/978-0-7503-1094-9</t>
  </si>
  <si>
    <t>Excel® VBA for Physicists: A primer</t>
  </si>
  <si>
    <t>Liengme, Bernard V</t>
  </si>
  <si>
    <t>10.1088/978-1-6817-4461-2</t>
  </si>
  <si>
    <t>Experimental Particle Physics: Understanding the measurements and searches at the Large Hadron Collider</t>
  </si>
  <si>
    <t>Kar, Deepak</t>
  </si>
  <si>
    <t>10.1088/2053-2563/ab1be6</t>
  </si>
  <si>
    <t>Explicit Symmetry Breaking in Electrodynamic Systems and Electromagnetic Radiation</t>
  </si>
  <si>
    <t>Sinha, Dhiraj</t>
  </si>
  <si>
    <t>10.1088/978-1-6817-4357-8</t>
  </si>
  <si>
    <t>Exploring Physics with Computer Animation and PhysGL</t>
  </si>
  <si>
    <t>Bensky, Tom J</t>
  </si>
  <si>
    <t>10.1088/978-1-6817-4425-4</t>
  </si>
  <si>
    <t>External Field and Radiation Stimulated Breast Cancer Nanotheranostics</t>
  </si>
  <si>
    <t>Thorat, Nanasaheb D</t>
  </si>
  <si>
    <t>10.1088/2053-2563/ab2907</t>
  </si>
  <si>
    <t>Extragalactic Astrophysics</t>
  </si>
  <si>
    <t>Webb, James R</t>
  </si>
  <si>
    <t>10.1088/978-1-6817-4409-4</t>
  </si>
  <si>
    <t>Extragalactic Novae: A historical perspective</t>
  </si>
  <si>
    <t>Shafter, Allen W</t>
  </si>
  <si>
    <t>10.1088/2514-3433/ab2c63</t>
  </si>
  <si>
    <t>Extreme Solar Particle Storms: The hostile Sun</t>
  </si>
  <si>
    <t>Miyake, Professor Fusa</t>
  </si>
  <si>
    <t>10.1088/2514-3433/ab404a</t>
  </si>
  <si>
    <t>AAS: The Sun and the Heliosphere</t>
  </si>
  <si>
    <t>Extreme-Temperature and Harsh-Environment Electronics: Physics, technology and applications</t>
  </si>
  <si>
    <t>Khanna, Vinod Kumar</t>
  </si>
  <si>
    <t>10.1088/978-0-7503-1155-7</t>
  </si>
  <si>
    <t>Flexible Electronics, Volume 1: Mechanical background, materials and manufacturing</t>
  </si>
  <si>
    <t>10.1088/2053-2563/ab0d16</t>
  </si>
  <si>
    <t>Flexible Electronics, Volume 2: Thin-film transistors</t>
  </si>
  <si>
    <t>10.1088/2053-2563/ab0d18</t>
  </si>
  <si>
    <t>Flexible Electronics, Volume 3: Energy devices and applications</t>
  </si>
  <si>
    <t>10.1088/2053-2563/ab0d19</t>
  </si>
  <si>
    <t>Flow Dynamics and Tissue Engineering of Blood Vessels</t>
  </si>
  <si>
    <t>Bit, Arindam</t>
  </si>
  <si>
    <t>10.1088/978-0-7503-2088-7</t>
  </si>
  <si>
    <t>Flow Measurement by Electromagnetic Induction: Theory and numerical methods</t>
  </si>
  <si>
    <t>Zhang, Xiao-Zhang</t>
  </si>
  <si>
    <t>10.1088/978-0-7503-2564-6</t>
  </si>
  <si>
    <t>Fluids in Porous Media: Transport and phase changes</t>
  </si>
  <si>
    <t>Huinink, Henk</t>
  </si>
  <si>
    <t>10.1088/978-1-6817-4297-7</t>
  </si>
  <si>
    <t>Foundations of Quantum Cosmology</t>
  </si>
  <si>
    <t>Bojowald, Martin</t>
  </si>
  <si>
    <t>10.1088/2514-3433/ab9c98</t>
  </si>
  <si>
    <t>Foundations of Regenerative Biology and Medicine</t>
  </si>
  <si>
    <t>Stocum, Professor David L</t>
  </si>
  <si>
    <t>10.1088/978-0-7503-1626-2</t>
  </si>
  <si>
    <t>Fourier Ptychographic Imaging: A MATLAB® tutorial</t>
  </si>
  <si>
    <t>Zheng, Guoan</t>
  </si>
  <si>
    <t>10.1088/978-1-6817-4273-1</t>
  </si>
  <si>
    <t>Fourier Transform and Its Applications Using Microsoft EXCEL®</t>
  </si>
  <si>
    <t>Cho, Shinil</t>
  </si>
  <si>
    <t>10.1088/978-1-64327-286-3</t>
  </si>
  <si>
    <t>From Complex to Simple: Interdisciplinary stochastic models</t>
  </si>
  <si>
    <t>Mazilu, Dan A</t>
  </si>
  <si>
    <t>10.1088/978-1-64327-120-0</t>
  </si>
  <si>
    <t>From Newton to Einstein: Ask the physicist about mechanics and relativity</t>
  </si>
  <si>
    <t>10.1088/978-1-6270-5497-3</t>
  </si>
  <si>
    <t>Functional Ceramics Through Mechanochemical Activation</t>
  </si>
  <si>
    <t>Kong, Professor Ling Bing</t>
  </si>
  <si>
    <t>10.1088/978-0-7503-2191-4</t>
  </si>
  <si>
    <t>Fundamentals of Quantum Entanglement</t>
  </si>
  <si>
    <t>Duarte, F J</t>
  </si>
  <si>
    <t>10.1088/2053-2563/ab2b33</t>
  </si>
  <si>
    <t>Gamma-ray Burst Correlations: Current status and open questions</t>
  </si>
  <si>
    <t>Dainotti, Dr Maria</t>
  </si>
  <si>
    <t>10.1088/2053-2563/aae15c</t>
  </si>
  <si>
    <t>Gamma-Ray Bursts</t>
  </si>
  <si>
    <t>Levan, Andrew</t>
  </si>
  <si>
    <t>10.1088/2514-3433/aae164</t>
  </si>
  <si>
    <t>Gas-Phase Chemistry in Space</t>
  </si>
  <si>
    <t>Lique, Dr François</t>
  </si>
  <si>
    <t>10.1088/2514-3433/aae1b5</t>
  </si>
  <si>
    <t>AAS: Interstellar Matter and the Local Universe</t>
  </si>
  <si>
    <t>General Relativity: An Introduction to Black Holes, Gravitational Waves, and Cosmology</t>
  </si>
  <si>
    <t>Hall, Michael J W</t>
  </si>
  <si>
    <t>10.1088/978-1-6817-4885-6</t>
  </si>
  <si>
    <t>Generalized Hypergeometric Functions: Transformations and group theoretical aspects</t>
  </si>
  <si>
    <t>Rao, K Srinivasa</t>
  </si>
  <si>
    <t>10.1088/978-0-7503-1496-1</t>
  </si>
  <si>
    <t>Global Approaches to Environmental Management on Military Training Ranges</t>
  </si>
  <si>
    <t>Temple, Tracey</t>
  </si>
  <si>
    <t>10.1088/978-0-7503-1605-7</t>
  </si>
  <si>
    <t>Global Oncology: Harvard Global Health Catalyst summit lecture notes</t>
  </si>
  <si>
    <t>10.1088/978-0-7503-1359-9</t>
  </si>
  <si>
    <t>Globular Star Clusters of the Andromeda Galaxy</t>
  </si>
  <si>
    <t>Sakari, Charli M</t>
  </si>
  <si>
    <t>10.1088/2053-2571/ab39de</t>
  </si>
  <si>
    <t>Graphene Nanoribbons</t>
  </si>
  <si>
    <t>Brey, Luis</t>
  </si>
  <si>
    <t>10.1088/978-0-7503-1701-6</t>
  </si>
  <si>
    <t>Graphene Optics: Electromagnetic Solution of Canonical Problems</t>
  </si>
  <si>
    <t>Depine, Ricardo A</t>
  </si>
  <si>
    <t>10.1088/978-1-6817-4309-7</t>
  </si>
  <si>
    <t>Gravity, Magnetic and Electromagnetic Gradiometry: Strategic technologies in the 21st century</t>
  </si>
  <si>
    <t>Veryaskin, Alexey V</t>
  </si>
  <si>
    <t>10.1088/978-1-6817-4700-2</t>
  </si>
  <si>
    <t>Green Nanomaterials: From bioinspired synthesis to sustainable manufacturing of inorganic nanomaterials</t>
  </si>
  <si>
    <t>Patwardhan, Siddharth</t>
  </si>
  <si>
    <t>10.1088/978-0-7503-1221-9</t>
  </si>
  <si>
    <t>Guidance on the Personal Monitoring Requirements for Personnel Working in Healthcare: IPEM Report  114</t>
  </si>
  <si>
    <t>Martin, Dr Colin John</t>
  </si>
  <si>
    <t>10.1088/2053-2563/aaddb6</t>
  </si>
  <si>
    <t>Guide Through the Nanocarbon Jungle: Buckyballs, nanotubes, graphene and beyond</t>
  </si>
  <si>
    <t>Tománek, David</t>
  </si>
  <si>
    <t>10.1088/978-1-627-05273-3</t>
  </si>
  <si>
    <t>Guided Tour of Light Beams (Second Edition): From lasers to optical knots</t>
  </si>
  <si>
    <t>Simon, David S</t>
  </si>
  <si>
    <t>10.1088/978-0-7503-3467-9</t>
  </si>
  <si>
    <t>Guided Tour of Light Beams: From lasers to optical knots</t>
  </si>
  <si>
    <t>10.1088/978-1-6817-4437-7</t>
  </si>
  <si>
    <t>Hadronic Jets: An introduction</t>
  </si>
  <si>
    <t>Banfi, Andrea</t>
  </si>
  <si>
    <t>10.1088/978-1-6817-4073-7</t>
  </si>
  <si>
    <t>Halo Nuclei</t>
  </si>
  <si>
    <t>Al-Khalili OBE, Jim</t>
  </si>
  <si>
    <t>10.1088/978-1-6817-4581-7</t>
  </si>
  <si>
    <t>Handbook of Exact Solutions to the Nonlinear Schrödinger Equations</t>
  </si>
  <si>
    <t>Al Khawaja, Usama</t>
  </si>
  <si>
    <t>10.1088/2053-2563/ab2f31</t>
  </si>
  <si>
    <t>Handbook of Mathematical Methods and Problem-Solving Tools for Introductory Physics</t>
  </si>
  <si>
    <t>Whitney, Joshua F</t>
  </si>
  <si>
    <t>10.1088/978-1-6817-4281-6</t>
  </si>
  <si>
    <t>Handbook of Mathematical Methods and Problem-Solving Tools for Introductory Physics (Second Edition)</t>
  </si>
  <si>
    <t>10.1088/978-0-7503-3399-3</t>
  </si>
  <si>
    <t>High Frequency Sources of Coherent Radiation for Fusion Plasmas</t>
  </si>
  <si>
    <t>10.1088/978-0-7503-2464-9</t>
  </si>
  <si>
    <t>High Performance Computing for Intelligent Medical Systems</t>
  </si>
  <si>
    <t>Bajaj, Varun</t>
  </si>
  <si>
    <t>10.1088/978-0-7503-3815-8</t>
  </si>
  <si>
    <t>High Power Microwave Tubes: Basics and Trends, Volume 2</t>
  </si>
  <si>
    <t>Kesari, Vishal</t>
  </si>
  <si>
    <t>10.1088/978-1-6817-4704-0</t>
  </si>
  <si>
    <t>High Power Microwave Tubes: Volume 1</t>
  </si>
  <si>
    <t>10.1088/978-1-6817-4561-9</t>
  </si>
  <si>
    <t>How to Understand Quantum Mechanics</t>
  </si>
  <si>
    <t>Ralston, John P</t>
  </si>
  <si>
    <t>10.1088/978-1-6817-4226-7</t>
  </si>
  <si>
    <t>Hubble Deep Field and the Distant Universe</t>
  </si>
  <si>
    <t>Williams, Professor Robert</t>
  </si>
  <si>
    <t>10.1088/978-0-7503-1756-6</t>
  </si>
  <si>
    <t>Hyperbolic Metamaterials</t>
  </si>
  <si>
    <t>Smolyaninov, Igor I</t>
  </si>
  <si>
    <t>10.1088/978-1-6817-4565-7</t>
  </si>
  <si>
    <t>Hypersonic Meteoroid Entry Physics</t>
  </si>
  <si>
    <t>Colonna, Gianpiero</t>
  </si>
  <si>
    <t>10.1088/2053-2563/aae894</t>
  </si>
  <si>
    <t>Imaging Modalities for Biological and Preclinical Research: A Compendium, Volume 1: Part I: Ex vivo biological imaging</t>
  </si>
  <si>
    <t>Walter, Andreas</t>
  </si>
  <si>
    <t>10.1088/978-0-7503-3059-6</t>
  </si>
  <si>
    <t>Imaging Modalities for Biological and Preclinical Research: A Compendium, Volume 2: Preclinical and multimodality imaging</t>
  </si>
  <si>
    <t>10.1088/978-0-7503-3747-2</t>
  </si>
  <si>
    <t>Infinite-Space Dyadic Green Functions in Electromagnetism</t>
  </si>
  <si>
    <t>Faryad, Muhammad</t>
  </si>
  <si>
    <t>10.1088/978-1-6817-4557-2</t>
  </si>
  <si>
    <t>Infrared Imaging: A casebook in clinical medicine</t>
  </si>
  <si>
    <t>Ring, Francis</t>
  </si>
  <si>
    <t>10.1088/978-0-7503-1143-4</t>
  </si>
  <si>
    <t>Integrated Electro-Mechanical Drive: A mechatronic approach</t>
  </si>
  <si>
    <t>Fijalkowski, Professor Bogdan</t>
  </si>
  <si>
    <t>10.1088/2053-2563/aae7d7</t>
  </si>
  <si>
    <t>Intensity Modulated Radiation Therapy: A Clinical Overview</t>
  </si>
  <si>
    <t>Das, Indra J.</t>
  </si>
  <si>
    <t>10.1088/978-0-7503-1335-3</t>
  </si>
  <si>
    <t>International Linear Collider (ILC): The next mega-scale particle collider</t>
  </si>
  <si>
    <t>Drutskoy, Alexey</t>
  </si>
  <si>
    <t>10.1088/2053-2571/aae221</t>
  </si>
  <si>
    <t>Introduction to Beam Dynamics in High-Energy Electron Storage Rings</t>
  </si>
  <si>
    <t>Wolski, Andrzej</t>
  </si>
  <si>
    <t>10.1088/978-1-6817-4989-1</t>
  </si>
  <si>
    <t>Introduction to Cellular Biophysics, Volume 1: Membrane transport mechanisms</t>
  </si>
  <si>
    <t>Kargol, Armin</t>
  </si>
  <si>
    <t>10.1088/2053-2571/aaf86d</t>
  </si>
  <si>
    <t>Introduction to Cellular Biophysics, Volume 2: From membrane transport to neural signalling</t>
  </si>
  <si>
    <t>10.1088/2053-2571/ab3a9c</t>
  </si>
  <si>
    <t>Introduction to Chemical Kinetics</t>
  </si>
  <si>
    <t>Vallance, Claire</t>
  </si>
  <si>
    <t>10.1088/978-1-6817-4664-7</t>
  </si>
  <si>
    <t>Introduction to Classical Field Theory: A tour of the fundamental interactions</t>
  </si>
  <si>
    <t>Lancaster, Jarrett L.</t>
  </si>
  <si>
    <t>10.1088/978-1-64327-084-5</t>
  </si>
  <si>
    <t>Introduction to Computational Physics for Undergraduates</t>
  </si>
  <si>
    <t>Zubairi, Omair</t>
  </si>
  <si>
    <t>10.1088/978-1-6817-4896-2</t>
  </si>
  <si>
    <t>Introduction to Fluorescence Correlation Spectroscopy</t>
  </si>
  <si>
    <t>Wohland, Thorsten</t>
  </si>
  <si>
    <t>10.1088/978-0-7503-2080-1</t>
  </si>
  <si>
    <t>Introduction to Focused Ion Beam Nanometrology</t>
  </si>
  <si>
    <t>Cox, David C</t>
  </si>
  <si>
    <t>10.1088/978-1-6817-4084-3</t>
  </si>
  <si>
    <t>Introduction to Liquid Crystals</t>
  </si>
  <si>
    <t>10.1088/2053-2571/ab2a6f</t>
  </si>
  <si>
    <t>Introduction to Nanomaterials in Medicine</t>
  </si>
  <si>
    <t>Rabiee, Mohammad</t>
  </si>
  <si>
    <t>10.1088/2053-2571/aafb0c</t>
  </si>
  <si>
    <t>Introduction to Pharmaceutical Biotechnology, Volume 1: Basic techniques and concepts</t>
  </si>
  <si>
    <t>Bhatia, Saurabh</t>
  </si>
  <si>
    <t>10.1088/978-0-7503-1299-8</t>
  </si>
  <si>
    <t>Introduction to Pharmaceutical Biotechnology, Volume 2: Enzymes, proteins and bioinformatics</t>
  </si>
  <si>
    <t>10.1088/978-0-7503-1302-5</t>
  </si>
  <si>
    <t>Introduction to Pharmaceutical Biotechnology, Volume 3: Animal tissue culture and biopharmaceuticals</t>
  </si>
  <si>
    <t>10.1088/2053-2563/aafac0</t>
  </si>
  <si>
    <t>Introduction to Planetary Nebulae</t>
  </si>
  <si>
    <t>Nishiyama, Jason J</t>
  </si>
  <si>
    <t>10.1088/978-1-6817-4960-0</t>
  </si>
  <si>
    <t>Introduction to Plasma Physics and Its Space Applications, Volume 1: Fundamentals and elementary processes</t>
  </si>
  <si>
    <t>Conde, Luis</t>
  </si>
  <si>
    <t>10.1088/2053-2571/aae132</t>
  </si>
  <si>
    <t>Introduction to Plasma Physics and its Space Applications, Volume 2</t>
  </si>
  <si>
    <t>10.1088/978-0-7503-3543-0</t>
  </si>
  <si>
    <t>Introduction to Quantum Communications Networks: Or, how shall we communicate in the quantum era?</t>
  </si>
  <si>
    <t>Razavi, Mohsen</t>
  </si>
  <si>
    <t>10.1088/978-1-6817-4653-1</t>
  </si>
  <si>
    <t>Introduction to Quantum Monte Carlo Methods</t>
  </si>
  <si>
    <t>Pang, Tao</t>
  </si>
  <si>
    <t>10.1088/978-1-6817-4109-3</t>
  </si>
  <si>
    <t>Introduction to Quantum Optics: An open systems approach</t>
  </si>
  <si>
    <t>Rice, Professor Dr Perry</t>
  </si>
  <si>
    <t>10.1088/978-0-7503-1713-9</t>
  </si>
  <si>
    <t>Introduction to Quantum Theory</t>
  </si>
  <si>
    <t>Greensite, Jeff</t>
  </si>
  <si>
    <t>10.1088/978-0-7503-1167-0</t>
  </si>
  <si>
    <t>Introduction to Simulation Methods for Gas Discharge Plasmas: Accuracy, reliability and limitations</t>
  </si>
  <si>
    <t>Rafatov, Ismail</t>
  </si>
  <si>
    <t>10.1088/978-0-7503-2360-4</t>
  </si>
  <si>
    <t>Introduction to Stars and Planets: An activities-based exploration</t>
  </si>
  <si>
    <t>Hirshfeld, Alan</t>
  </si>
  <si>
    <t>10.1088/2514-3433/abc249</t>
  </si>
  <si>
    <t>Introduction to the Formalism of Quantum Information with Continuous Variables</t>
  </si>
  <si>
    <t>Navarrete-Benlloch, Carlos</t>
  </si>
  <si>
    <t>10.1088/978-1-6817-4405-6</t>
  </si>
  <si>
    <t>Introduction to the Gas Phase</t>
  </si>
  <si>
    <t>10.1088/978-1-6817-4692-0</t>
  </si>
  <si>
    <t>Introduction to the Kinetics of Glow Discharges</t>
  </si>
  <si>
    <t>Yuan, Chengxun</t>
  </si>
  <si>
    <t>10.1088/978-1-64327-060-9</t>
  </si>
  <si>
    <t>Introduction to the Mathematical Physics of Nonlinear Waves</t>
  </si>
  <si>
    <t>Fujimoto, Minoru</t>
  </si>
  <si>
    <t>10.1088/978-1-627-05276-4</t>
  </si>
  <si>
    <t>Introduction to the Physics of Nuclear Medicine</t>
  </si>
  <si>
    <t>Harkness-Brennan, Laura</t>
  </si>
  <si>
    <t>10.1088/978-1-6432-7034-0</t>
  </si>
  <si>
    <t>Introduction to the Physics of the Cryosphere</t>
  </si>
  <si>
    <t>Sandells, Melody</t>
  </si>
  <si>
    <t>10.1088/978-1-6270-5303-7</t>
  </si>
  <si>
    <t>Introduction to Time-of-Flight Secondary Ion Mass Spectrometry (ToF-SIMS) and its Application to Materials Science</t>
  </si>
  <si>
    <t>Fearn, Sarah</t>
  </si>
  <si>
    <t>10.1088/978-1-6817-4088-1</t>
  </si>
  <si>
    <t>Introduction to Time-Resolved Optically Stimulated Luminescence</t>
  </si>
  <si>
    <t>Chithambo, Makaiko L</t>
  </si>
  <si>
    <t>10.1088/2053-2571/aae5da</t>
  </si>
  <si>
    <t>Introductory Notes on Planetary Science: The solar system, exoplanets and planet formation</t>
  </si>
  <si>
    <t>Salyk, Professor Colette</t>
  </si>
  <si>
    <t>10.1088/2514-3433/abb198</t>
  </si>
  <si>
    <t>Inverse Imaging with Poisson Data: From cells to galaxies</t>
  </si>
  <si>
    <t>Bertero, Mario</t>
  </si>
  <si>
    <t>10.1088/2053-2563/aae109</t>
  </si>
  <si>
    <t>Inverse Modeling: An introduction to the theory and methods of inverse problems and data assimilation</t>
  </si>
  <si>
    <t>Nakamura, Gen</t>
  </si>
  <si>
    <t>10.1088/978-0-7503-1218-9</t>
  </si>
  <si>
    <t>Investigative Science Learning Environment: When learning physics mirrors doing physics</t>
  </si>
  <si>
    <t>Etkina, Eugenia</t>
  </si>
  <si>
    <t>10.1088/2053-2571/ab3ebd</t>
  </si>
  <si>
    <t>Ionization and Ion Transport: A primer for the study of non-equilibrium, low-temperature gas discharges and plasmas</t>
  </si>
  <si>
    <t>Go, David B.</t>
  </si>
  <si>
    <t>10.1088/978-1-6817-4601-2</t>
  </si>
  <si>
    <t>Is It the 'Same' Result: Replication in Physics</t>
  </si>
  <si>
    <t>Franklin, Allan</t>
  </si>
  <si>
    <t>10.1088/978-1-64327-162-0</t>
  </si>
  <si>
    <t>Journey into Reciprocal Space (Second Edition): A crystallographer’s perspective</t>
  </si>
  <si>
    <t>Glazer, Emeritus Professor Anthony Michael</t>
  </si>
  <si>
    <t>10.1088/978-0-7503-3875-2</t>
  </si>
  <si>
    <t>Journey into Reciprocal Space: A crystallographer’s perspective</t>
  </si>
  <si>
    <t>Glazer, A M</t>
  </si>
  <si>
    <t>10.1088/978-1-6817-4621-0</t>
  </si>
  <si>
    <t>Keplerian Ellipses: The physics of the gravitational two-body problem</t>
  </si>
  <si>
    <t>10.1088/2053-2571/ab0303</t>
  </si>
  <si>
    <t>Key Methods and Concepts in Condensed Matter Physics: Green’s functions and real space renormalization group</t>
  </si>
  <si>
    <t>Continentino, Professor Mucio Amado</t>
  </si>
  <si>
    <t>10.1088/978-0-7503-3395-5</t>
  </si>
  <si>
    <t>Key Nuclear Reaction Experiments: Discoveries and consequences</t>
  </si>
  <si>
    <t>Paetz gen. Schieck, Hans</t>
  </si>
  <si>
    <t>10.1088/978-0-7503-1173-1</t>
  </si>
  <si>
    <t>Kinematic Labs with Mobile Devices</t>
  </si>
  <si>
    <t>Kinser, Jason M</t>
  </si>
  <si>
    <t>10.1088/978-1-6270-5628-1</t>
  </si>
  <si>
    <t>Laser Micro- and Nano-Scale Processing: Fundamentals and applications</t>
  </si>
  <si>
    <t>Issa, Dr Ahmed</t>
  </si>
  <si>
    <t>10.1088/978-0-7503-1683-5</t>
  </si>
  <si>
    <t>Laser Safety: Practical knowledge and solutions</t>
  </si>
  <si>
    <t>Barat CLSO, Ken</t>
  </si>
  <si>
    <t>10.1088/2053-2563/ab0f25</t>
  </si>
  <si>
    <t>Lasers and Their Application to the Observation of Bose–Einstein Condensates</t>
  </si>
  <si>
    <t>10.1088/2053-2571/ab2f2f</t>
  </si>
  <si>
    <t>Lasers in Medical Diagnosis and Therapy: Basics, applications and future prospects</t>
  </si>
  <si>
    <t>Gerhard, Christoph</t>
  </si>
  <si>
    <t>10.1088/978-0-7503-1275-2</t>
  </si>
  <si>
    <t>Lattice Boltzmann Modeling of Complex Flows for Engineering Applications</t>
  </si>
  <si>
    <t>Montessori, Andrea</t>
  </si>
  <si>
    <t>10.1088/978-1-6817-4672-2</t>
  </si>
  <si>
    <t>Leadership and Challenges in Medical Physics: A Strategic and Robust Approach: A EUTEMPE network book</t>
  </si>
  <si>
    <t>Caruana, Carmel J</t>
  </si>
  <si>
    <t>10.1088/978-0-7503-1395-7</t>
  </si>
  <si>
    <t>Lectures on General Relativity, Cosmology and Quantum Black Holes</t>
  </si>
  <si>
    <t>Ydri, Badis</t>
  </si>
  <si>
    <t>10.1088/978-0-7503-1478-7</t>
  </si>
  <si>
    <t>Lectures on Selected Topics in Mathematical Physics: Elliptic Functions and Elliptic Integrals</t>
  </si>
  <si>
    <t>Schwalm, William A</t>
  </si>
  <si>
    <t>10.1088/978-1-6817-4230-4</t>
  </si>
  <si>
    <t>Lectures on Selected Topics in Mathematical Physics: Further applications of Lie theory</t>
  </si>
  <si>
    <t>10.1088/2053-2571/aae789</t>
  </si>
  <si>
    <t>Lectures on Selected Topics in Mathematical Physics: Introduction to Lie Theory with Applications</t>
  </si>
  <si>
    <t>10.1088/978-1-6817-4449-0</t>
  </si>
  <si>
    <t>Lectures on the Physics of Extreme States of Matter</t>
  </si>
  <si>
    <t>Fortov, Vladimir E</t>
  </si>
  <si>
    <t>10.1088/2053-2563/ab1091</t>
  </si>
  <si>
    <t>Lens Design (Second Edition): Automatic and quasi-autonomous computational methods and techniques</t>
  </si>
  <si>
    <t>Dilworth, Donald</t>
  </si>
  <si>
    <t>10.1088/978-0-7503-3695-6</t>
  </si>
  <si>
    <t>Lens Design Basics: Optical design problem-solving in theory and practice</t>
  </si>
  <si>
    <t>10.1088/978-0-7503-2240-9</t>
  </si>
  <si>
    <t>Lens Design: Automatic and quasi-autonomous computational methods and techniques</t>
  </si>
  <si>
    <t>10.1088/978-0-7503-1611-8</t>
  </si>
  <si>
    <t>Leonhard Euler's Letters to a German Princess: A milestone in the history of physics textbooks and more</t>
  </si>
  <si>
    <t>Calinger, Ronald</t>
  </si>
  <si>
    <t>10.1088/2053-2571/aae6d2</t>
  </si>
  <si>
    <t>Life With Hubble: An insider's view of the world's most famous telescope</t>
  </si>
  <si>
    <t>Leckrone, Dr David S.</t>
  </si>
  <si>
    <t>10.1088/2514-3433/ab8ad0</t>
  </si>
  <si>
    <t>Liquid Crystals</t>
  </si>
  <si>
    <t>Outram, Benjamin</t>
  </si>
  <si>
    <t>10.1088/978-0-7503-1362-9</t>
  </si>
  <si>
    <t>Liquid Crystals Through Experiments</t>
  </si>
  <si>
    <t>Čepič, Mojca</t>
  </si>
  <si>
    <t>10.1088/978-1-6270-5300-6</t>
  </si>
  <si>
    <t>Liquid Dielectrics in an Inhomogeneous Pulsed Electric Field</t>
  </si>
  <si>
    <t>Shneider, Mikhail N</t>
  </si>
  <si>
    <t>IOP Expanding Physics: Release 3; Liquid Dielectrics in an Inhomogeneous Pulsed Electric Field (Second Edition) [Ed. 2]</t>
  </si>
  <si>
    <t>10.1088/978-0-7503-1245-5</t>
  </si>
  <si>
    <t>Liquid Dielectrics in an Inhomogeneous Pulsed Electric Field (Second Edition): Dynamics, cavitation and related phenomena</t>
  </si>
  <si>
    <t>10.1088/978-0-7503-2372-7</t>
  </si>
  <si>
    <t>Lithium Niobate-Based Heterostructures: Synthesis, Properties and Electron Phenomena</t>
  </si>
  <si>
    <t>Sumets, Dr Maxim</t>
  </si>
  <si>
    <t>10.1088/978-0-7503-1729-0</t>
  </si>
  <si>
    <t>Logic for Physicists</t>
  </si>
  <si>
    <t>Pereyra, Nicolas A</t>
  </si>
  <si>
    <t>10.1088/978-1-6432-7016-6</t>
  </si>
  <si>
    <t>Low Frequency Waves and Turbulence in Magnetized Laboratory Plasmas and in the Ionosphere</t>
  </si>
  <si>
    <t>Pécseli, Professor Hans</t>
  </si>
  <si>
    <t>10.1088/978-0-7503-1251-6</t>
  </si>
  <si>
    <t>Lung Cancer and Imaging</t>
  </si>
  <si>
    <t>El-Baz, Ayman</t>
  </si>
  <si>
    <t>10.1088/978-0-7503-2540-0</t>
  </si>
  <si>
    <t>Machine Learning for Tomographic Imaging</t>
  </si>
  <si>
    <t>Wang, Professor Ge</t>
  </si>
  <si>
    <t>10.1088/978-0-7503-2216-4</t>
  </si>
  <si>
    <t>Magnesium-Based Nanocomposites: Advances and applications</t>
  </si>
  <si>
    <t>Gupta, Manoj</t>
  </si>
  <si>
    <t>10.1088/978-0-7503-3535-5</t>
  </si>
  <si>
    <t>Magnetic Excitations and Geometric Confinement: Theory and simulations</t>
  </si>
  <si>
    <t>Wysin, Gary Matthew</t>
  </si>
  <si>
    <t>10.1088/978-0-7503-1074-1</t>
  </si>
  <si>
    <t>Magnetic Fields in O, B, and A Stars</t>
  </si>
  <si>
    <t>Hubrig, Dr Swetlana</t>
  </si>
  <si>
    <t>10.1088/2514-3433/abefcc</t>
  </si>
  <si>
    <t>Magnetic Nanoparticles for Medical Diagnostics</t>
  </si>
  <si>
    <t>Sandhu, Adarsh</t>
  </si>
  <si>
    <t>10.1088/978-0-7503-1584-5</t>
  </si>
  <si>
    <t>Magnetically Confined Fusion Plasma Physics, Volume 2: Multifluid theory</t>
  </si>
  <si>
    <t>10.1088/978-0-7503-3575-1</t>
  </si>
  <si>
    <t>Magnetically Confined Fusion Plasma Physics: Ideal MHD theory</t>
  </si>
  <si>
    <t>10.1088/978-1-64327-138-5</t>
  </si>
  <si>
    <t>Manhattan Project: A very brief introduction to the physics of nuclear weapons</t>
  </si>
  <si>
    <t>10.1088/978-1-6817-4605-0</t>
  </si>
  <si>
    <t>Maple: A primer</t>
  </si>
  <si>
    <t>10.1088/2053-2571/ab0bb3</t>
  </si>
  <si>
    <t>Mathematical Devices for Optical Sciences</t>
  </si>
  <si>
    <t>Başkal, Sibel</t>
  </si>
  <si>
    <t>10.1088/2053-2563/aafe78</t>
  </si>
  <si>
    <t>Mathematically Coherent Quantum Gravity</t>
  </si>
  <si>
    <t>Moffat, James</t>
  </si>
  <si>
    <t>10.1088/978-0-7503-2580-6</t>
  </si>
  <si>
    <t>Matrix Models of String Theory</t>
  </si>
  <si>
    <t>10.1088/978-0-7503-1726-9</t>
  </si>
  <si>
    <t>Measurement, Uncertainty and Lasers</t>
  </si>
  <si>
    <t>10.1088/2053-2563/ab0373</t>
  </si>
  <si>
    <t>Measuring Nothing, Repeatedly: Null experiments in physics</t>
  </si>
  <si>
    <t>10.1088/2053-2571/ab3918</t>
  </si>
  <si>
    <t>Measuring Time: Frequency measurements and related developments in physics</t>
  </si>
  <si>
    <t>10.1088/978-0-7503-2124-2</t>
  </si>
  <si>
    <t>Mechanics of Biological Systems: Introduction to mechanobiology and experimental techniques</t>
  </si>
  <si>
    <t>Park, Seungman</t>
  </si>
  <si>
    <t>10.1088/2053-2571/aaf579</t>
  </si>
  <si>
    <t>Mechatronics: Dynamical systems approach and theory of holors</t>
  </si>
  <si>
    <t>10.1088/978-0-7503-1350-6</t>
  </si>
  <si>
    <t>Melencolia Manifesto</t>
  </si>
  <si>
    <t>Finkelstein, David Ritz</t>
  </si>
  <si>
    <t>10.1088/978-1-6817-4090-4</t>
  </si>
  <si>
    <t>Metamaterial Multiverse</t>
  </si>
  <si>
    <t>10.1088/2053-2571/aae6d4</t>
  </si>
  <si>
    <t>Midlife Crisis of the Nuclear Nonproliferation Treaty</t>
  </si>
  <si>
    <t>10.1088/978-1-6817-4389-9</t>
  </si>
  <si>
    <t>Mitigation of Cancer Therapy Side-Effects with Light</t>
  </si>
  <si>
    <t>Nair, Raj</t>
  </si>
  <si>
    <t>10.1088/978-1-6817-4075-1</t>
  </si>
  <si>
    <t>Modeling and Analysis of Eclipsing Binary Stars: The theory and design principles of PHOEBE</t>
  </si>
  <si>
    <t>Prša, Andrej</t>
  </si>
  <si>
    <t>10.1088/978-0-7503-1287-5</t>
  </si>
  <si>
    <t>Modeling and Design Photonics by Examples Using MATLAB®</t>
  </si>
  <si>
    <t>Nguyen, Dan T</t>
  </si>
  <si>
    <t>10.1088/978-0-7503-2272-0</t>
  </si>
  <si>
    <t>Modeling and Simulating Cardiac Electrical Activity</t>
  </si>
  <si>
    <t>Christini, Dr David J</t>
  </si>
  <si>
    <t>10.1088/978-0-7503-2064-1</t>
  </si>
  <si>
    <t>Modeling Self-Heating Effects in Nanoscale Devices</t>
  </si>
  <si>
    <t>Vasileska, Dragica</t>
  </si>
  <si>
    <t>10.1088/978-1-6817-4123-9</t>
  </si>
  <si>
    <t>Modelling and Analysis of Active Biopotential Signals in Healthcare, Volume 1</t>
  </si>
  <si>
    <t>10.1088/978-0-7503-3279-8</t>
  </si>
  <si>
    <t>Modelling and Analysis of Active Biopotential Signals in Healthcare, Volume 2</t>
  </si>
  <si>
    <t>10.1088/978-0-7503-3411-2</t>
  </si>
  <si>
    <t>Modelling Physics with Microsoft Excel®</t>
  </si>
  <si>
    <t>10.1088/978-1-627-05419-5</t>
  </si>
  <si>
    <t>Modern Analytical Electromagnetic Homogenization</t>
  </si>
  <si>
    <t>Mackay, Tom G</t>
  </si>
  <si>
    <t>10.1088/978-1-6270-5427-0</t>
  </si>
  <si>
    <t>Modern Analytical Electromagnetic Homogenization with Mathematica (Second Edition)</t>
  </si>
  <si>
    <t>Mackay, Dr. Tom G.</t>
  </si>
  <si>
    <t>10.1088/978-0-7503-3423-5</t>
  </si>
  <si>
    <t>Modern Applications of 3D/4D Ultrasound Imaging in Radiotherapy</t>
  </si>
  <si>
    <t>Harris, Emma</t>
  </si>
  <si>
    <t>10.1088/978-0-7503-2552-3</t>
  </si>
  <si>
    <t>Modern Course in Quantum Field Theory, Volume 1: Fundamentals</t>
  </si>
  <si>
    <t>10.1088/2053-2563/ab0547</t>
  </si>
  <si>
    <t>Modern Course in Quantum Field Theory, Volume 2: Advanced topics</t>
  </si>
  <si>
    <t>10.1088/2053-2563/ab0548</t>
  </si>
  <si>
    <t>Modern Interferometry for Length Metrology: Exploring limits and novel techniques</t>
  </si>
  <si>
    <t>Schödel, Professor René</t>
  </si>
  <si>
    <t>10.1088/2053-2563/aadddc</t>
  </si>
  <si>
    <t>Modern Introduction to Neutrino Physics</t>
  </si>
  <si>
    <t>Deppisch, Frank F</t>
  </si>
  <si>
    <t>10.1088/2053-2571/ab21c9</t>
  </si>
  <si>
    <t>Modern Optimization Methods for Science, Engineering and Technology</t>
  </si>
  <si>
    <t>10.1088/978-0-7503-2404-5</t>
  </si>
  <si>
    <t>Modern Physics: A critical approach</t>
  </si>
  <si>
    <t>Noce, Canio</t>
  </si>
  <si>
    <t>10.1088/978-0-7503-2678-0</t>
  </si>
  <si>
    <t>Molecular Photophysics and Spectroscopy</t>
  </si>
  <si>
    <t>Andrews, David L</t>
  </si>
  <si>
    <t>10.1088/978-1-627-05288-7</t>
  </si>
  <si>
    <t>Molecular Photophysics and Spectroscopy (Second Edition)</t>
  </si>
  <si>
    <t>10.1088/978-0-7503-3683-3</t>
  </si>
  <si>
    <t>Molecule as Meme</t>
  </si>
  <si>
    <t>10.1088/2053-2571/aadaae</t>
  </si>
  <si>
    <t>Mössbauer Effect</t>
  </si>
  <si>
    <t>10.1088/2053-2571/ab0add</t>
  </si>
  <si>
    <t>Most Interesting Galaxies in the Universe</t>
  </si>
  <si>
    <t>Schiff, Joel L</t>
  </si>
  <si>
    <t>10.1088/978-1-64327-004-3</t>
  </si>
  <si>
    <t>Motions of Celestial Bodies: Computer simulations</t>
  </si>
  <si>
    <t>Butikov, Eugene</t>
  </si>
  <si>
    <t>10.1088/978-0-750-31100-7</t>
  </si>
  <si>
    <t>Mott Insulators: Physics and applications</t>
  </si>
  <si>
    <t>Barman Roy, Sindhunil</t>
  </si>
  <si>
    <t>10.1088/2053-2563/ab16c9</t>
  </si>
  <si>
    <t>Multiple Scattering Theory: Electronic structure of solids</t>
  </si>
  <si>
    <t>Faulkner, J S</t>
  </si>
  <si>
    <t>10.1088/2053-2563/aae7d8</t>
  </si>
  <si>
    <t>Multiscale Modeling of Vascular Dynamics of Micro- and Nano-particles: Application to drug delivery system</t>
  </si>
  <si>
    <t>Ye, Huilin</t>
  </si>
  <si>
    <t>10.1088/2053-2571/ab4124</t>
  </si>
  <si>
    <t>Musical Sound, Instruments, and Equipment</t>
  </si>
  <si>
    <t>Photinos, Panos</t>
  </si>
  <si>
    <t>10.1088/978-1-6817-4680-7</t>
  </si>
  <si>
    <t>Mystery of Carbon: An introduction to carbon materials</t>
  </si>
  <si>
    <t>Razeghi, Manijeh</t>
  </si>
  <si>
    <t>10.1088/2053-2563/ab35d1</t>
  </si>
  <si>
    <t>Nanofabrication: Nanolithography techniques and their applications</t>
  </si>
  <si>
    <t>De Teresa, José María</t>
  </si>
  <si>
    <t>10.1088/978-0-7503-2608-7</t>
  </si>
  <si>
    <t>Nanomaterials: The original product of nanotechnology</t>
  </si>
  <si>
    <t>10.1088/2053-2571/ab126d</t>
  </si>
  <si>
    <t>Nanometrology Using the Transmission Electron Microscope</t>
  </si>
  <si>
    <t>Stolojan, Vlad</t>
  </si>
  <si>
    <t>10.1088/978-1-6817-4120-8</t>
  </si>
  <si>
    <t>Nanoparticle (NP)-Based Delivery Vehicles</t>
  </si>
  <si>
    <t>Rabiee, Navid</t>
  </si>
  <si>
    <t>10.1088/2053-2571/ab01f6</t>
  </si>
  <si>
    <t>Nanoparticle Enhanced Radiation Therapy: Principles, methods and applications</t>
  </si>
  <si>
    <t>Sajo, Erno</t>
  </si>
  <si>
    <t>10.1088/978-0-7503-2396-3</t>
  </si>
  <si>
    <t>Nanoscale Energy Transport: Emerging phenomena, methods and applications</t>
  </si>
  <si>
    <t>Liao, Professor Bolin</t>
  </si>
  <si>
    <t>10.1088/978-0-7503-1738-2</t>
  </si>
  <si>
    <t>Nanoscale Standards by Metrological AFM and Other Instruments</t>
  </si>
  <si>
    <t>Misumi, Ichiko</t>
  </si>
  <si>
    <t>10.1088/978-0-7503-3191-3</t>
  </si>
  <si>
    <t>Nanoscopic Electrofocusing for Bio-Nanoelectronic Devices</t>
  </si>
  <si>
    <t>Lakshmanan, Shanmugamurthy</t>
  </si>
  <si>
    <t>10.1088/978-1-6270-5429-4</t>
  </si>
  <si>
    <t>NASA Kepler Mission</t>
  </si>
  <si>
    <t>Howell, Steve B.</t>
  </si>
  <si>
    <t>10.1088/2514-3433/ab9823</t>
  </si>
  <si>
    <t>Networks on Networks: The physics of geobiology and geochemistry</t>
  </si>
  <si>
    <t>Hunt, Allen G</t>
  </si>
  <si>
    <t>10.1088/978-1-6817-4159-8</t>
  </si>
  <si>
    <t>Neurological Disorders and Imaging Physics, Volume 1: Application of multiple sclerosis</t>
  </si>
  <si>
    <t>Saba, Luca</t>
  </si>
  <si>
    <t>10.1088/2053-2563/ab1fdc</t>
  </si>
  <si>
    <t>Neurological Disorders and Imaging Physics, Volume 2: Engineering and clinical perspectives of multiple sclerosis</t>
  </si>
  <si>
    <t>10.1088/978-0-7503-1762-7</t>
  </si>
  <si>
    <t>Neurological Disorders and Imaging Physics, Volume 3: Application to autism spectrum disorders and Alzheimer’s</t>
  </si>
  <si>
    <t>10.1088/978-0-7503-1793-1</t>
  </si>
  <si>
    <t>Neurological Disorders and Imaging Physics, Volume 4: Application to attention deficit hyperactivity disorder</t>
  </si>
  <si>
    <t>10.1088/978-0-7503-1822-8</t>
  </si>
  <si>
    <t>Neurological Disorders and Imaging Physics, Volume 5: Applications in dyslexia, epilepsy and Parkinson’s</t>
  </si>
  <si>
    <t>10.1088/978-0-7503-2723-7</t>
  </si>
  <si>
    <t>Neutron Stars, Black Holes and Gravitational Waves</t>
  </si>
  <si>
    <t>10.1088/2053-2571/aafb08</t>
  </si>
  <si>
    <t>New Technologies for Smart Grid Operation</t>
  </si>
  <si>
    <t>Mak, Sioe T</t>
  </si>
  <si>
    <t>10.1088/978-0-7503-1158-8</t>
  </si>
  <si>
    <t>Non-Instantaneous Impulsive Differential Equations: Basic theory and computation</t>
  </si>
  <si>
    <t>Wang, Professor JinRong</t>
  </si>
  <si>
    <t>10.1088/2053-2563/aada21</t>
  </si>
  <si>
    <t>Nonlinear Dynamics: A hands-on introductory survey</t>
  </si>
  <si>
    <t>Roussel, Marc R</t>
  </si>
  <si>
    <t>10.1088/2053-2571/ab0281</t>
  </si>
  <si>
    <t>Nonlinear Guided Wave Optics: A testbed for extreme waves</t>
  </si>
  <si>
    <t>Wabnitz, Stefan</t>
  </si>
  <si>
    <t>10.1088/978-0-7503-1460-2</t>
  </si>
  <si>
    <t>Nonlinear Optics of Photonic Crystals and Meta-Materials</t>
  </si>
  <si>
    <t>McGurn, Arthur R</t>
  </si>
  <si>
    <t>10.1088/978-1-6817-4107-9</t>
  </si>
  <si>
    <t>Nonlinear Waves: Theory, computer simulation, experiment</t>
  </si>
  <si>
    <t>Todorov, M.D.</t>
  </si>
  <si>
    <t>10.1088/978-1-64327-047-0</t>
  </si>
  <si>
    <t>Novel Microstructures for Solids</t>
  </si>
  <si>
    <t>10.1088/2053-2571/aae653</t>
  </si>
  <si>
    <t>Nuclear and Particle Physics</t>
  </si>
  <si>
    <t>Amsler, Claude</t>
  </si>
  <si>
    <t>10.1088/978-0-7503-1140-3</t>
  </si>
  <si>
    <t>Nuclear Materials Science</t>
  </si>
  <si>
    <t>Whittle, Karl</t>
  </si>
  <si>
    <t>10.1088/978-0-7503-1104-5</t>
  </si>
  <si>
    <t>Nuclear Materials Science (Second Edition)</t>
  </si>
  <si>
    <t>10.1088/978-0-7503-2376-5</t>
  </si>
  <si>
    <t>Nuclear Nonproliferation Treaty</t>
  </si>
  <si>
    <t>Davenport, Kelsey</t>
  </si>
  <si>
    <t>10.1088/978-1-68174-925-9</t>
  </si>
  <si>
    <t>Nuclear Power: Past, present and future</t>
  </si>
  <si>
    <t>10.1088/978-1-6817-4505-3</t>
  </si>
  <si>
    <t>Numerical Calculation for Physics Laboratory Projects Using Microsoft EXCEL®</t>
  </si>
  <si>
    <t>10.1088/2053-2571/ab318f</t>
  </si>
  <si>
    <t>Numerical Modelling of Bulk Superconductor Magnetisation</t>
  </si>
  <si>
    <t>Ainslie, Dr Mark</t>
  </si>
  <si>
    <t>10.1088/978-0-7503-1332-2</t>
  </si>
  <si>
    <t>Numerical Solutions of Boundary Value Problems with Finite Difference Method</t>
  </si>
  <si>
    <t>Chowdhury, Sujaul</t>
  </si>
  <si>
    <t>10.1088/978-1-64327-280-1</t>
  </si>
  <si>
    <t>Numerical Solutions of Initial Value Problems Using Mathematica</t>
  </si>
  <si>
    <t>10.1088/978-1-6817-4976-1</t>
  </si>
  <si>
    <t>Of Clocks and Time</t>
  </si>
  <si>
    <t>Hüwel, Lutz</t>
  </si>
  <si>
    <t>10.1088/978-1-6817-4096-6</t>
  </si>
  <si>
    <t>On the Principle of Holographic Scaling: From college physics to black hole thermodynamics</t>
  </si>
  <si>
    <t>Rodriguez, Leo</t>
  </si>
  <si>
    <t>10.1088/2053-2571/ab06bd</t>
  </si>
  <si>
    <t>One Physicist's Guide to Nuclear Weapons: A global perspective</t>
  </si>
  <si>
    <t>Bernstein, Jeremy</t>
  </si>
  <si>
    <t>10.1088/978-0-7503-1308-7</t>
  </si>
  <si>
    <t>Open-Channel Microfluidics: Fundamentals and applications</t>
  </si>
  <si>
    <t>Berthier, Jean</t>
  </si>
  <si>
    <t>10.1088/2053-2571/ab21ca</t>
  </si>
  <si>
    <t>Optical Cryptosystems</t>
  </si>
  <si>
    <t>Nishchal, Naveen K.</t>
  </si>
  <si>
    <t>10.1088/978-0-7503-2220-1</t>
  </si>
  <si>
    <t>Optical Fiber Multiplexing and Emerging Techniques: SDM and OAM</t>
  </si>
  <si>
    <t>Murshid, Syed H</t>
  </si>
  <si>
    <t>10.1088/978-1-68174-569-5</t>
  </si>
  <si>
    <t>Optical Fiber Technology and Applications: Recent advances</t>
  </si>
  <si>
    <t>dos Santos Ferreira, Professor Mário Fernando</t>
  </si>
  <si>
    <t>10.1088/978-0-7503-3243-9</t>
  </si>
  <si>
    <t>Optical Nanomanipulation</t>
  </si>
  <si>
    <t>10.1088/978-1-6817-4465-0</t>
  </si>
  <si>
    <t>Optical Properties of Graphene in Magnetic and Electric Fields</t>
  </si>
  <si>
    <t>Lin, Chiun-Yan</t>
  </si>
  <si>
    <t>10.1088/978-0-7503-1566-1</t>
  </si>
  <si>
    <t>Optical Radiation and Matter</t>
  </si>
  <si>
    <t>Brecha, Robert J</t>
  </si>
  <si>
    <t>10.1088/978-0-7503-2624-7</t>
  </si>
  <si>
    <t>Optical Systems Design Detection Essentials: Radiometry, photometry, colorimetry, noise, and measurements</t>
  </si>
  <si>
    <t>Bunch, Professor Robert M</t>
  </si>
  <si>
    <t>10.1088/978-0-7503-2252-2</t>
  </si>
  <si>
    <t>Optics Experiments and Demonstrations for Student Laboratories</t>
  </si>
  <si>
    <t>Lipson, Professor Stephen G</t>
  </si>
  <si>
    <t>10.1088/978-0-7503-2300-0</t>
  </si>
  <si>
    <t>Optics: The science of light</t>
  </si>
  <si>
    <t>10.1088/2053-2571/ab2231</t>
  </si>
  <si>
    <t>Orbital Angular Momentum States of Light: Propagation through atmospheric turbulence</t>
  </si>
  <si>
    <t>Khare, Professor Kedar</t>
  </si>
  <si>
    <t>10.1088/978-0-7503-2280-5</t>
  </si>
  <si>
    <t>Order from Force: A natural history of the vacuum</t>
  </si>
  <si>
    <t>10.1088/978-1-6817-4241-0</t>
  </si>
  <si>
    <t>Organ Printing</t>
  </si>
  <si>
    <t>Lee, Jung-Seob</t>
  </si>
  <si>
    <t>10.1088/978-1-6817-4079-9</t>
  </si>
  <si>
    <t>Organic Lasers and Organic Photonics</t>
  </si>
  <si>
    <t>10.1088/978-0-7503-1572-2</t>
  </si>
  <si>
    <t>Organic Narrowband Photodetectors: Materials, devices and applications</t>
  </si>
  <si>
    <t>Pecunia, Professor Vincenzo</t>
  </si>
  <si>
    <t>10.1088/978-0-7503-2663-6</t>
  </si>
  <si>
    <t>Origins of Life: A cosmic perspective</t>
  </si>
  <si>
    <t>Whittet, Douglas</t>
  </si>
  <si>
    <t>10.1088/978-1-6817-4676-0</t>
  </si>
  <si>
    <t>Outside the Research Lab, Volume 1: Physics in the arts, architecture and design</t>
  </si>
  <si>
    <t>Holgate, Sharon Ann</t>
  </si>
  <si>
    <t>10.1088/978-1-6817-4469-8</t>
  </si>
  <si>
    <t>Outside the Research Lab, Volume 2: Physics in vintage and modern transport</t>
  </si>
  <si>
    <t>10.1088/978-1-64327-270-2</t>
  </si>
  <si>
    <t>Outside the Research Lab, Volume 3: Physics in sport</t>
  </si>
  <si>
    <t>10.1088/2053-2571/ab2332</t>
  </si>
  <si>
    <t>Particle Physics</t>
  </si>
  <si>
    <t>10.1088/2053-2571/aae6d3</t>
  </si>
  <si>
    <t>Particle Tracking Velocimetry</t>
  </si>
  <si>
    <t>Dabiri, Dana</t>
  </si>
  <si>
    <t>10.1088/978-0-7503-2203-4</t>
  </si>
  <si>
    <t>Particle–Antiparticle Asymmetry in the 𝐵 Meson System</t>
  </si>
  <si>
    <t>Aihara, Hiroaki</t>
  </si>
  <si>
    <t>10.1088/978-0-7503-3651-2</t>
  </si>
  <si>
    <t>Path Integral Quantization</t>
  </si>
  <si>
    <t>10.1088/978-0-7503-3547-8</t>
  </si>
  <si>
    <t>Pedagogical Introduction to Electroweak Baryogenesis</t>
  </si>
  <si>
    <t>White, Graham</t>
  </si>
  <si>
    <t>10.1088/978-1-6817-4457-5</t>
  </si>
  <si>
    <t>Photomedicine and Stem Cells: The Janus face of photodynamic therapy (PDT) to kill cancer stem cells, and photobiomodulation (PBM) to stimulate normal stem cells</t>
  </si>
  <si>
    <t>Abrahamse, Heidi</t>
  </si>
  <si>
    <t>10.1088/978-1-6817-4321-9</t>
  </si>
  <si>
    <t>Physical Microbe: An introduction to noise, control, and communication in the prokaryotic cell</t>
  </si>
  <si>
    <t>Hagen, Stephen J</t>
  </si>
  <si>
    <t>10.1088/978-1-6817-4529-9</t>
  </si>
  <si>
    <t>Physics and Art of Photography, Volume 1: Geometry and the nature of light</t>
  </si>
  <si>
    <t>Beaver, John</t>
  </si>
  <si>
    <t>10.1088/2053-2571/aae1b6</t>
  </si>
  <si>
    <t>Physics and Art of Photography, Volume 2: Energy and color</t>
  </si>
  <si>
    <t>10.1088/2053-2571/aae504</t>
  </si>
  <si>
    <t>Physics and Art of Photography, Volume 3: Detectors and the meaning of digital</t>
  </si>
  <si>
    <t>10.1088/2053-2571/aaf0ae</t>
  </si>
  <si>
    <t>Physics and Mathematics of MRI</t>
  </si>
  <si>
    <t>Ansorge, Richard</t>
  </si>
  <si>
    <t>10.1088/978-1-6817-4068-3</t>
  </si>
  <si>
    <t>Physics and the Environment</t>
  </si>
  <si>
    <t>Forinash III, Kyle</t>
  </si>
  <si>
    <t>10.1088/978-1-6817-4493-3</t>
  </si>
  <si>
    <t>Physics in Food Manufacturing: Case studies in fundamental and applied research</t>
  </si>
  <si>
    <t>Povey, Megan</t>
  </si>
  <si>
    <t>10.1088/978-0-7503-2596-7</t>
  </si>
  <si>
    <t>Physics is…: The Physicist explores attributes of physics</t>
  </si>
  <si>
    <t>10.1088/978-1-6817-4445-2</t>
  </si>
  <si>
    <t>Physics of Cancer</t>
  </si>
  <si>
    <t>Mierke, Claudia Tanja</t>
  </si>
  <si>
    <t>10.1088/978-0-7503-1134-2</t>
  </si>
  <si>
    <t>Physics of Cancer, Volume 3 (Second Edition): Experimental biophysical techniques in cancer research</t>
  </si>
  <si>
    <t>10.1088/978-0-7503-3115-9</t>
  </si>
  <si>
    <t>Physics of Cancer: Second edition, volume 1: Interplay between tumor biology, inflammation and cell mechanics</t>
  </si>
  <si>
    <t>10.1088/978-0-7503-1753-5</t>
  </si>
  <si>
    <t>Physics of Cancer: Second edition, volume 2: Cellular and microenvironmental effects</t>
  </si>
  <si>
    <t>10.1088/978-0-7503-2117-4</t>
  </si>
  <si>
    <t>Physics of Destructive Earthquakes</t>
  </si>
  <si>
    <t>Thomas, Frederick</t>
  </si>
  <si>
    <t>10.1088/978-1-64327-078-4</t>
  </si>
  <si>
    <t>Physics of Digital Photography</t>
  </si>
  <si>
    <t>Rowlands, Andy</t>
  </si>
  <si>
    <t>10.1088/978-0-7503-1242-4</t>
  </si>
  <si>
    <t>Physics of Digital Photography (Second Edition)</t>
  </si>
  <si>
    <t>10.1088/978-0-7503-2558-5</t>
  </si>
  <si>
    <t>Physics of Emergence</t>
  </si>
  <si>
    <t>Bishop, Robert C</t>
  </si>
  <si>
    <t>10.1088/2053-2571/ab0b3a</t>
  </si>
  <si>
    <t>Physics of Noise</t>
  </si>
  <si>
    <t>Milotti, Edoardo</t>
  </si>
  <si>
    <t>10.1088/2053-2571/ab3c46</t>
  </si>
  <si>
    <t>Physics of Shock and Impact: Volume 1: Fundamentals and dynamic failure</t>
  </si>
  <si>
    <t>Grady, Dennis</t>
  </si>
  <si>
    <t>10.1088/978-0-7503-1254-7</t>
  </si>
  <si>
    <t>Physics of Shock and Impact: Volume 2: Materials and shock response</t>
  </si>
  <si>
    <t>10.1088/978-0-7503-1257-8</t>
  </si>
  <si>
    <t>Physics of Sound Waves (Second Edition): Music, instruments, and sound equipment</t>
  </si>
  <si>
    <t>10.1088/978-0-7503-3539-3</t>
  </si>
  <si>
    <t>Physics of Surface, Interface and Cluster Catalysis</t>
  </si>
  <si>
    <t>Kasai, Hideaki</t>
  </si>
  <si>
    <t>10.1088/978-0-7503-1164-9</t>
  </si>
  <si>
    <t>Physics of the Atmosphere</t>
  </si>
  <si>
    <t>Caballero, Rodrigo</t>
  </si>
  <si>
    <t>10.1088/978-0-7503-1052-9</t>
  </si>
  <si>
    <t>Physics of the Lorentz Group</t>
  </si>
  <si>
    <t>10.1088/978-1-6817-4254-0</t>
  </si>
  <si>
    <t>Physics of the Lorentz Group (Second Edition): Beyond high-energy physics and optics</t>
  </si>
  <si>
    <t>10.1088/978-0-7503-3607-9</t>
  </si>
  <si>
    <t>Physics of Thermoelectric Energy Conversion</t>
  </si>
  <si>
    <t>Goldsmid, H Julian</t>
  </si>
  <si>
    <t>10.1088/978-1-6817-4641-8</t>
  </si>
  <si>
    <t>Pipelined Analog to Digital Converter and Fault Diagnosis</t>
  </si>
  <si>
    <t>Barua, Alok</t>
  </si>
  <si>
    <t>10.1088/978-0-7503-1732-0</t>
  </si>
  <si>
    <t>Planetary Diversity: Rocky planet processes and their observational signatures</t>
  </si>
  <si>
    <t>Tasker, Dr. Elizabeth J.</t>
  </si>
  <si>
    <t>10.1088/2514-3433/abb4d9</t>
  </si>
  <si>
    <t>Plasma Modeling: Methods and applications</t>
  </si>
  <si>
    <t>10.1088/978-0-7503-1200-4</t>
  </si>
  <si>
    <t>Possibility of Earthquake Forecasting: Learning from nature</t>
  </si>
  <si>
    <t>Pulinets, Sergey</t>
  </si>
  <si>
    <t>10.1088/978-0-7503-1248-6</t>
  </si>
  <si>
    <t>Practical Analog, Digital, and Embedded Electronics for Scientists</t>
  </si>
  <si>
    <t>DePaola, Brett D</t>
  </si>
  <si>
    <t>10.1088/978-0-7503-3491-4</t>
  </si>
  <si>
    <t>Practical Electrodynamics with Advanced Applications</t>
  </si>
  <si>
    <t>Leble, Sergey</t>
  </si>
  <si>
    <t>10.1088/978-0-7503-2576-9</t>
  </si>
  <si>
    <t>Practical Introduction to Beam Physics and Particle Accelerators</t>
  </si>
  <si>
    <t>Bernal, Santiago</t>
  </si>
  <si>
    <t>10.1088/978-1-6817-4076-8</t>
  </si>
  <si>
    <t>Practical Introduction to Beam Physics and Particle Accelerators, 2nd Edition</t>
  </si>
  <si>
    <t>10.1088/978-1-64327-090-6</t>
  </si>
  <si>
    <t>Practical Radiobiology for Proton Therapy Planning</t>
  </si>
  <si>
    <t>Jones, Dr Bleddyn</t>
  </si>
  <si>
    <t>10.1088/978-0-7503-1338-4</t>
  </si>
  <si>
    <t>Precise Dimensions: A history of units from 1791–2018</t>
  </si>
  <si>
    <t>Cooper, Malcolm</t>
  </si>
  <si>
    <t>10.1088/978-0-7503-1487-9</t>
  </si>
  <si>
    <t>Principles and Applications of Fourier Optics</t>
  </si>
  <si>
    <t>Tyson, Robert K</t>
  </si>
  <si>
    <t>10.1088/978-0-750-31056-7</t>
  </si>
  <si>
    <t>Principles of Biophotonics, Volume 1: Linear systems and the Fourier transform in optics</t>
  </si>
  <si>
    <t>Popescu, Gabriel</t>
  </si>
  <si>
    <t>10.1088/2053-2563/aae121</t>
  </si>
  <si>
    <t>Principles of Biophotonics, Volume 2: Light emission, detection, and statistics</t>
  </si>
  <si>
    <t>10.1088/978-0-7503-1644-6</t>
  </si>
  <si>
    <t>Principles of Lightning Physics</t>
  </si>
  <si>
    <t>Mazur, Vladislav</t>
  </si>
  <si>
    <t>10.1088/978-0-7503-1152-6</t>
  </si>
  <si>
    <t>Principles of Protein–Protein Association</t>
  </si>
  <si>
    <t>Erickson, Professor Harold P</t>
  </si>
  <si>
    <t>10.1088/2053-2563/ab19ba</t>
  </si>
  <si>
    <t>Principles of Statistical Physics and Numerical Modeling</t>
  </si>
  <si>
    <t>Ryabov, Valeriy A</t>
  </si>
  <si>
    <t>10.1088/978-0-7503-1341-4</t>
  </si>
  <si>
    <t>Problem-Based Approaches to Physics: Changing perspectives in higher education</t>
  </si>
  <si>
    <t>Raine, Professor Derek Jeffrey</t>
  </si>
  <si>
    <t>10.1088/2053-2563/ab3803</t>
  </si>
  <si>
    <t>Protein and Peptide-based Microarrays for Multiplex Detection</t>
  </si>
  <si>
    <t>Rabiee, Dr Navid</t>
  </si>
  <si>
    <t>10.1088/978-0-7503-3667-3</t>
  </si>
  <si>
    <t>Python and Matplotlib Essentials for Scientists and Engineers</t>
  </si>
  <si>
    <t>Wood, Matt A</t>
  </si>
  <si>
    <t>10.1088/978-1-6270-5620-5</t>
  </si>
  <si>
    <t>Quantifying Measurement: The tyranny of numbers</t>
  </si>
  <si>
    <t>10.1088/978-1-6817-4433-9</t>
  </si>
  <si>
    <t>Quantised Vortices: A handbook of topological excitations</t>
  </si>
  <si>
    <t>Simula, Tapio</t>
  </si>
  <si>
    <t>10.1088/2053-2571/aafb9d</t>
  </si>
  <si>
    <t>Quantitative Core Level Photoelectron Spectroscopy: A primer</t>
  </si>
  <si>
    <t>Santana, Juan A Colón</t>
  </si>
  <si>
    <t>10.1088/978-1-6270-5306-8</t>
  </si>
  <si>
    <t>Quantum Chemistry, 2nd Edition: A concise introduction for students of physics, chemistry, biochemistry and materials science</t>
  </si>
  <si>
    <t>Thakkar, Ajit J</t>
  </si>
  <si>
    <t>10.1088/978-1-6817-4637-1</t>
  </si>
  <si>
    <t>Quantum Chemistry: A concise introduction for students of physics, chemistry, biochemistry and materials science</t>
  </si>
  <si>
    <t>10.1088/978-1-627-05416-4</t>
  </si>
  <si>
    <t>Quantum Computing: A pathway to quantum logic design</t>
  </si>
  <si>
    <t>Babu, Hafiz Md. Hasan</t>
  </si>
  <si>
    <t>10.1088/978-0-7503-2747-3</t>
  </si>
  <si>
    <t>Quantum Entanglement Engineering and Applications</t>
  </si>
  <si>
    <t>10.1088/978-0-7503-3407-5</t>
  </si>
  <si>
    <t>Quantum Field Theory: A quantum computation approach</t>
  </si>
  <si>
    <t>Meurice, Professor Yannick</t>
  </si>
  <si>
    <t>10.1088/978-0-7503-2187-7</t>
  </si>
  <si>
    <t>Quantum Field Theory: An arcane setting for explaining the world</t>
  </si>
  <si>
    <t>Iengo, Roberto</t>
  </si>
  <si>
    <t>10.1088/978-1-6432-7053-1</t>
  </si>
  <si>
    <t>Quantum Information in Gravitational Fields</t>
  </si>
  <si>
    <t>Lanzagorta, Marco</t>
  </si>
  <si>
    <t>10.1088/978-1-627-05330-3</t>
  </si>
  <si>
    <t>Quantum Mechanics</t>
  </si>
  <si>
    <t>Saleem, Mohammad</t>
  </si>
  <si>
    <t>10.1088/978-0-7503-1206-6</t>
  </si>
  <si>
    <t>Quantum Mechanics for Nuclear Structure, Volume 1: A primer</t>
  </si>
  <si>
    <t>Heyde, Professor Kris</t>
  </si>
  <si>
    <t>10.1088/978-0-7503-2179-2</t>
  </si>
  <si>
    <t>Quantum Mechanics for Nuclear Structure, Volume 2: An intermediate level view</t>
  </si>
  <si>
    <t>10.1088/978-0-7503-2171-6</t>
  </si>
  <si>
    <t>Quantum Mechanics in the Single Photon Laboratory</t>
  </si>
  <si>
    <t>Waseem, Muhammad Hamza</t>
  </si>
  <si>
    <t>10.1088/978-0-7503-3063-3</t>
  </si>
  <si>
    <t>Quantum Mechanics of the Diatomic Molecule with Applications</t>
  </si>
  <si>
    <t>Parigger, Christian G</t>
  </si>
  <si>
    <t>10.1088/978-0-7503-1989-8</t>
  </si>
  <si>
    <t>Quantum Mechanics: Lecture notes: Lecture notes</t>
  </si>
  <si>
    <t>10.1088/2053-2563/aaf3a3</t>
  </si>
  <si>
    <t>Quantum Mechanics: Problems with solutions: Problems with solutions</t>
  </si>
  <si>
    <t>10.1088/2053-2563/aaf3a6</t>
  </si>
  <si>
    <t>Quantum Metrology with Photoelectrons: Foundations</t>
  </si>
  <si>
    <t>Hockett, Paul</t>
  </si>
  <si>
    <t>10.1088/978-1-6817-4684-5</t>
  </si>
  <si>
    <t>Quantum Metrology with Photoelectrons: Vol 2: Applications and advances</t>
  </si>
  <si>
    <t>10.1088/978-1-6817-4688-3</t>
  </si>
  <si>
    <t>Quantum Statistical Mechanics: Equilibrium and non-equilibrium theory from first principles</t>
  </si>
  <si>
    <t>10.1088/978-0-7503-1188-5</t>
  </si>
  <si>
    <t>Quantum Thermodynamics: An introduction to the thermodynamics of quantum information</t>
  </si>
  <si>
    <t>Deffner, Sebastian</t>
  </si>
  <si>
    <t>10.1088/2053-2571/ab21c6</t>
  </si>
  <si>
    <t>Quantum Transport in Nanostructures and Molecules: An introduction to molecular electronics</t>
  </si>
  <si>
    <t>Lambert, Professor Colin John</t>
  </si>
  <si>
    <t>10.1088/978-0-7503-3639-0</t>
  </si>
  <si>
    <t>Radiation Detection for Nuclear Physics: Methods and industrial applications</t>
  </si>
  <si>
    <t>Jenkins, David</t>
  </si>
  <si>
    <t>10.1088/978-0-7503-1428-2</t>
  </si>
  <si>
    <t>Radiation Dose Management of Pregnant Patients, Pregnant Staff and Paediatric Patients: Diagnostic and interventional radiology</t>
  </si>
  <si>
    <t>Damilakis, John</t>
  </si>
  <si>
    <t>10.1088/978-0-7503-1317-9</t>
  </si>
  <si>
    <t>Radiative Properties of Semiconductors</t>
  </si>
  <si>
    <t>Ravindra, N M</t>
  </si>
  <si>
    <t>10.1088/978-1-6817-4112-3</t>
  </si>
  <si>
    <t>Random Telegraph Signals in Semiconductor Devices</t>
  </si>
  <si>
    <t>Simoen, Eddy</t>
  </si>
  <si>
    <t>10.1088/978-0-7503-1272-1</t>
  </si>
  <si>
    <t>Rays, Waves and Photons: A compendium of foundations and emerging technologies of pure and applied optics</t>
  </si>
  <si>
    <t>Wolfe, William L</t>
  </si>
  <si>
    <t>10.1088/978-0-7503-2612-4</t>
  </si>
  <si>
    <t>Recent Advances in Innovative Magnetic Nanomaterials for Cancer Theranostics</t>
  </si>
  <si>
    <t>Mukherjee, Sudip</t>
  </si>
  <si>
    <t>10.1088/2053-2571/ab41ef</t>
  </si>
  <si>
    <t>Relativistic Many-Body Theory and Statistical Mechanics</t>
  </si>
  <si>
    <t>Horwitz, Lawrence P.</t>
  </si>
  <si>
    <t>10.1088/978-1-6817-4948-8</t>
  </si>
  <si>
    <t>Relativistic Quantum Field Theory, Volume 1: Canonical formalism</t>
  </si>
  <si>
    <t>Strickland, Michael</t>
  </si>
  <si>
    <t>10.1088/2053-2571/ab30cc</t>
  </si>
  <si>
    <t>Relativistic Quantum Field Theory, Volume 2: Path integral formalism</t>
  </si>
  <si>
    <t>10.1088/2053-2571/ab3108</t>
  </si>
  <si>
    <t>Relativistic Quantum Field Theory, Volume 3: Applications of quantum field theory</t>
  </si>
  <si>
    <t>10.1088/2053-2571/ab3a99</t>
  </si>
  <si>
    <t>Relativity, Symmetry and the Structure of the Quantum Theory</t>
  </si>
  <si>
    <t>Klink, William H</t>
  </si>
  <si>
    <t>10.1088/978-1-6270-5624-3</t>
  </si>
  <si>
    <t>Relativity, Symmetry, and the Structure of Quantum Theory, Volume 2: Point form relativistic quantum mechanics</t>
  </si>
  <si>
    <t>10.1088/978-1-6817-4891-7</t>
  </si>
  <si>
    <t>Renewables (Second Edition): A review of sustainable energy supply options</t>
  </si>
  <si>
    <t>10.1088/2053-2563/ab327f</t>
  </si>
  <si>
    <t>Renewables: A review of sustainable energy supply options</t>
  </si>
  <si>
    <t>10.1088/978-0-750-31040-6</t>
  </si>
  <si>
    <t>Resonant Tunneling Diode Photonics: Devices and applications</t>
  </si>
  <si>
    <t>Ironside, Charlie</t>
  </si>
  <si>
    <t>10.1088/2053-2571/ab3a9a</t>
  </si>
  <si>
    <t>RF-MEMS Technology for High-Performance Passives: The challenge of 5G mobile applications</t>
  </si>
  <si>
    <t>Iannacci, Jacopo</t>
  </si>
  <si>
    <t>10.1088/978-0-7503-1545-6</t>
  </si>
  <si>
    <t>Ringed Planet (Second Edition): Cassini's voyage of discovery at Saturn</t>
  </si>
  <si>
    <t>Colwell, Joshua</t>
  </si>
  <si>
    <t>10.1088/2053-2571/ab3783</t>
  </si>
  <si>
    <t>Ringed Planet: Cassini's Voyage of discovery at Saturn</t>
  </si>
  <si>
    <t>10.1088/978-1-6817-4497-1</t>
  </si>
  <si>
    <t>Rotation, Reflection, and Frame Changes: Orthogonal tensors in computational engineering mechanics</t>
  </si>
  <si>
    <t>Brannon, Rebecca M</t>
  </si>
  <si>
    <t>10.1088/978-0-7503-1454-1</t>
  </si>
  <si>
    <t>Run in the Light: Exploring exercise and photobiomodulation in Parkinson's disease</t>
  </si>
  <si>
    <t>Mitrofanis, John</t>
  </si>
  <si>
    <t>10.1088/2053-2571/ab2f70</t>
  </si>
  <si>
    <t>Safe Use of Cryogenic Technologies: A handbook for best practice and training</t>
  </si>
  <si>
    <t>Done, Robert</t>
  </si>
  <si>
    <t>10.1088/978-0-7503-3123-4</t>
  </si>
  <si>
    <t>Science and Computing with Raspberry Pi</t>
  </si>
  <si>
    <t>10.1088/978-1-6817-4996-9</t>
  </si>
  <si>
    <t>Science in the Arena: Explanations and analyses of performances and phenomena in sport</t>
  </si>
  <si>
    <t>Baker, Blane</t>
  </si>
  <si>
    <t>10.1088/2053-2571/aadd43</t>
  </si>
  <si>
    <t>Scientific Basis of the Royal College of Radiologists Fellowship (2nd Edition): Illustrated questions and answers</t>
  </si>
  <si>
    <t>Sperrin, Malcolm</t>
  </si>
  <si>
    <t>10.1088/978-0-7503-2148-8</t>
  </si>
  <si>
    <t>Scientific Basis of the Royal College of Radiologists Fellowship: Illustrated questions and answers</t>
  </si>
  <si>
    <t>10.1088/978-0-7503-1058-1</t>
  </si>
  <si>
    <t>Search and Discovery of the Higgs Boson: A brief introduction to particle physics</t>
  </si>
  <si>
    <t>Castillo, Luis Roberto Flores</t>
  </si>
  <si>
    <t>10.1088/978-1-6817-4078-2</t>
  </si>
  <si>
    <t>Searching for Dark Matter with Cosmic Gamma Rays</t>
  </si>
  <si>
    <t>Albert, Andrea</t>
  </si>
  <si>
    <t>10.1088/978-1-6817-4269-4</t>
  </si>
  <si>
    <t>Searching for Habitable Worlds: An introduction</t>
  </si>
  <si>
    <t>Méndez, Abel</t>
  </si>
  <si>
    <t>10.1088/978-1-6817-4401-8</t>
  </si>
  <si>
    <t>Seeing the Unseen: Mount Wilson’s role in high angular resolution astronomy</t>
  </si>
  <si>
    <t>McAlister, Harold A.</t>
  </si>
  <si>
    <t>10.1088/2514-3433/abb4de</t>
  </si>
  <si>
    <t>Selective Photonic Disinfection: A ray of hope in the war against pathogens</t>
  </si>
  <si>
    <t>Tsen, Shaw-Wei D</t>
  </si>
  <si>
    <t>10.1088/978-1-6817-4353-0</t>
  </si>
  <si>
    <t>Semiconducting Metal Oxide Thin-Film Transistors</t>
  </si>
  <si>
    <t>Zhou, Ye</t>
  </si>
  <si>
    <t>10.1088/978-0-7503-2556-1</t>
  </si>
  <si>
    <t>Semiconductor Integrated Optics for Switching Light (Second Edition)</t>
  </si>
  <si>
    <t>10.1088/978-1-6817-4521-3</t>
  </si>
  <si>
    <t>10.1088/978-0-7503-3519-5</t>
  </si>
  <si>
    <t>Semiconductors (Second Edition): Bonds and bands</t>
  </si>
  <si>
    <t>Ferry, David K</t>
  </si>
  <si>
    <t>10.1088/978-0-7503-2480-9</t>
  </si>
  <si>
    <t>Semiconductors and Modern Electronics</t>
  </si>
  <si>
    <t>Winrich, Chuck</t>
  </si>
  <si>
    <t>10.1088/2053-2571/ab2cc8</t>
  </si>
  <si>
    <t>Semiconductors: Bonds and bands</t>
  </si>
  <si>
    <t>10.1088/978-0-750-31044-4</t>
  </si>
  <si>
    <t>Separation of Variables and Superintegrability: The symmetry of solvable systems</t>
  </si>
  <si>
    <t>Miller Jr Jr, Willard</t>
  </si>
  <si>
    <t>10.1088/978-0-7503-1314-8</t>
  </si>
  <si>
    <t>Set Theory for Physicists</t>
  </si>
  <si>
    <t>10.1088/2053-2571/ab126a</t>
  </si>
  <si>
    <t>Short Course on Relativistic Heavy Ion Collisions</t>
  </si>
  <si>
    <t>Chaudhuri, Asis Kumar</t>
  </si>
  <si>
    <t>10.1088/978-0-750-31060-4</t>
  </si>
  <si>
    <t>Silicene-Based Layered Materials: Essential properties</t>
  </si>
  <si>
    <t>Lin, Ming-Fa</t>
  </si>
  <si>
    <t>10.1088/978-0-7503-3299-6</t>
  </si>
  <si>
    <t>Silicon Photonics: Electromagnetic theory</t>
  </si>
  <si>
    <t>Westerveld, Mr Wouter J</t>
  </si>
  <si>
    <t>10.1088/978-0-7503-1386-5</t>
  </si>
  <si>
    <t>Simple Atomic and Molecular Systems: New results and applications</t>
  </si>
  <si>
    <t>10.1088/978-0-7503-3679-6</t>
  </si>
  <si>
    <t>Simulating Large-Scale Structure for Models of Cosmic Acceleration</t>
  </si>
  <si>
    <t>Li, Baojiu</t>
  </si>
  <si>
    <t>10.1088/978-0-7503-1587-6</t>
  </si>
  <si>
    <t>Single and Multicomponent Digital Optical Signal Analysis</t>
  </si>
  <si>
    <t>Rastogi, Pramod</t>
  </si>
  <si>
    <t>10.1088/978-0-7503-1469-5</t>
  </si>
  <si>
    <t>Single Molecule Biophysics and Poisson Process Approach to Statistical Mechanics</t>
  </si>
  <si>
    <t>Sarkar, Susanta K</t>
  </si>
  <si>
    <t>10.1088/978-1-6817-4116-1</t>
  </si>
  <si>
    <t>Single-particle Cryo-EM of Biological Macromolecules</t>
  </si>
  <si>
    <t>Glaeser, Robert M</t>
  </si>
  <si>
    <t>10.1088/978-0-7503-3039-8</t>
  </si>
  <si>
    <t>Singularities in Physics and Engineering: Properties, methods, and applications</t>
  </si>
  <si>
    <t>Senthilkumaran, Professor Dr Paramasivam</t>
  </si>
  <si>
    <t>10.1088/978-0-7503-1698-9</t>
  </si>
  <si>
    <t>Skin Photoaging</t>
  </si>
  <si>
    <t>Yin, Rui</t>
  </si>
  <si>
    <t>10.1088/978-1-6270-5455-3</t>
  </si>
  <si>
    <t>Smart External Stimulus-Responsive Nanocarriers for Drug and Gene Delivery</t>
  </si>
  <si>
    <t>10.1088/978-1-6817-4202-1</t>
  </si>
  <si>
    <t>Smart Internal Stimulus-Responsive Nanocarriers for Drug and Gene Delivery</t>
  </si>
  <si>
    <t>10.1088/978-1-6817-4257-1</t>
  </si>
  <si>
    <t>SMath for Physics: A primer</t>
  </si>
  <si>
    <t>10.1088/978-1-6270-5925-1</t>
  </si>
  <si>
    <t>Soft Biological Shells in Bioengineering</t>
  </si>
  <si>
    <t>10.1088/2053-2563/ab1a9e</t>
  </si>
  <si>
    <t>Solid State Physics: A Primer</t>
  </si>
  <si>
    <t>10.1088/978-0-7503-2265-2</t>
  </si>
  <si>
    <t>Solid-State NMR: Applications in biomembrane structure</t>
  </si>
  <si>
    <t>Separovic, Frances</t>
  </si>
  <si>
    <t>10.1088/978-0-7503-2532-5</t>
  </si>
  <si>
    <t>Solitons in Crystalline Processes (2nd Edition): Irreversible thermodynamics of structural phase transitions and superconductivity</t>
  </si>
  <si>
    <t>10.1088/978-0-7503-2572-1</t>
  </si>
  <si>
    <t>Solitons in Crystalline Processes: Statistical thermodynamics of structural phase transitions and mesoscopic disorder</t>
  </si>
  <si>
    <t>10.1088/978-0-7503-1514-2</t>
  </si>
  <si>
    <t>Some Critical Questions in Biological Physics: A guided tour around the bugbears</t>
  </si>
  <si>
    <t>Waigh, Dr Thomas</t>
  </si>
  <si>
    <t>10.1088/978-0-7503-1374-2</t>
  </si>
  <si>
    <t>Sonic Thunder: A discussion of natural and artificial shock waves</t>
  </si>
  <si>
    <t>10.1088/2053-2571/aaeedf</t>
  </si>
  <si>
    <t>Sound-Power Flow: A practitioner's handbook for sound intensity</t>
  </si>
  <si>
    <t>Hickling, Robert</t>
  </si>
  <si>
    <t>10.1088/978-1-6817-4453-7</t>
  </si>
  <si>
    <t>Special and General Relativity: An introduction to spacetime and gravitation</t>
  </si>
  <si>
    <t>Dick, Rainer</t>
  </si>
  <si>
    <t>10.1088/2053-2571/aaf173</t>
  </si>
  <si>
    <t>Spectroscopic Probes of Quantum Matter</t>
  </si>
  <si>
    <t>Berthod, Dr Christophe</t>
  </si>
  <si>
    <t>10.1088/978-0-7503-1741-2</t>
  </si>
  <si>
    <t>Spectroscopic Techniques for Archaeological and Cultural Heritage Research</t>
  </si>
  <si>
    <t>Shukla, Ashutosh Kumar</t>
  </si>
  <si>
    <t>10.1088/978-0-7503-2616-2</t>
  </si>
  <si>
    <t>Spectroscopic Tools for Food Analysis</t>
  </si>
  <si>
    <t>10.1088/2053-2563/ab4428</t>
  </si>
  <si>
    <t>Spectroscopy and Machine Learning for Water Quality Analysis</t>
  </si>
  <si>
    <t>10.1088/978-0-7503-3047-3</t>
  </si>
  <si>
    <t>Spin-Wave Theory and Its Applications to Neutron Scattering and THz Spectroscopy</t>
  </si>
  <si>
    <t>Fishman, Randy S</t>
  </si>
  <si>
    <t>10.1088/978-1-64327-114-9</t>
  </si>
  <si>
    <t>Spiral Structure in Galaxies</t>
  </si>
  <si>
    <t>10.1088/978-1-6817-4609-8</t>
  </si>
  <si>
    <t>Statistical Eyeglasses: The math behind scientific knowledge</t>
  </si>
  <si>
    <t>10.1088/2053-2571/aada8d</t>
  </si>
  <si>
    <t>Statistical Mechanics: Lecture notes: Lecture notes</t>
  </si>
  <si>
    <t>10.1088/2053-2563/aaf503</t>
  </si>
  <si>
    <t>Statistical Mechanics: Problems with solutions: Problems with solutions</t>
  </si>
  <si>
    <t>10.1088/2053-2563/aaf504</t>
  </si>
  <si>
    <t>Sterile Neutrino Dark Matter</t>
  </si>
  <si>
    <t>Merle, Alexander</t>
  </si>
  <si>
    <t>10.1088/978-1-6817-4481-0</t>
  </si>
  <si>
    <t>Stigmatic Optics</t>
  </si>
  <si>
    <t>10.1088/978-0-7503-3463-1</t>
  </si>
  <si>
    <t>Stimuli-Responsive Polymers: Nano-dimension</t>
  </si>
  <si>
    <t>10.1088/2053-2571/ab1342</t>
  </si>
  <si>
    <t>String Theory and the Real World</t>
  </si>
  <si>
    <t>Kane, Gordon</t>
  </si>
  <si>
    <t>10.1088/978-1-6817-4489-6</t>
  </si>
  <si>
    <t>String Theory and the Real World (Second Edition): The visible sector</t>
  </si>
  <si>
    <t>10.1088/978-0-7503-3583-6</t>
  </si>
  <si>
    <t>Structure and Evolution of Single Stars: An introduction</t>
  </si>
  <si>
    <t>MacDonald, James</t>
  </si>
  <si>
    <t>10.1088/978-1-6817-4105-5</t>
  </si>
  <si>
    <t>Student Attitudes, Student Anxieties, and How to Address Them: A handbook for science teachers</t>
  </si>
  <si>
    <t>Kastrup, Helge</t>
  </si>
  <si>
    <t>10.1088/978-1-6817-4265-6</t>
  </si>
  <si>
    <t>Sun Protection: A risk management approach</t>
  </si>
  <si>
    <t>Diffey, Brian</t>
  </si>
  <si>
    <t>10.1088/978-0-7503-1377-3</t>
  </si>
  <si>
    <t>Super Optical Biosensors</t>
  </si>
  <si>
    <t>Xiao, Caide</t>
  </si>
  <si>
    <t>10.1088/2053-2563/ab0823</t>
  </si>
  <si>
    <t>Superconducting Materials and Their Applications: An interdisciplinary approach</t>
  </si>
  <si>
    <t>Yakhmi, Professor Dr Jatinder Vir</t>
  </si>
  <si>
    <t>10.1088/978-0-7503-2256-0</t>
  </si>
  <si>
    <t>Supersymmetric Methods in Quantum, Statistical and Solid State Physics: Enlarged and Revised Edition</t>
  </si>
  <si>
    <t>Junker, Georg</t>
  </si>
  <si>
    <t>10.1088/2053-2563/aae6d5</t>
  </si>
  <si>
    <t>Symmetry and Collective Fluctuations in Evolutionary Games</t>
  </si>
  <si>
    <t>Smith, Eric</t>
  </si>
  <si>
    <t>10.1088/978-0-7503-1137-3</t>
  </si>
  <si>
    <t>Synchrotron Radiation: An everyday application of special relativity</t>
  </si>
  <si>
    <t>Rubensson, Jan-Erik</t>
  </si>
  <si>
    <t>10.1088/978-1-6817-4115-4</t>
  </si>
  <si>
    <t>Tai Chi in Star Formation</t>
  </si>
  <si>
    <t>Li, Hua-bai</t>
  </si>
  <si>
    <t>10.1088/978-1-6817-4293-9</t>
  </si>
  <si>
    <t>Talking Renewables: A renewable energy primer for everyone</t>
  </si>
  <si>
    <t>Singh, Anirudh</t>
  </si>
  <si>
    <t>10.1088/978-1-6817-4901-3</t>
  </si>
  <si>
    <t>Teaching Physics through Ancient Chinese Science and Technology</t>
  </si>
  <si>
    <t>Marone, Matt</t>
  </si>
  <si>
    <t>10.1088/2053-2571/ab03cb</t>
  </si>
  <si>
    <t>Technical Fundamentals of Radiology and CT</t>
  </si>
  <si>
    <t>Avendaño Cervantes, Guillermo</t>
  </si>
  <si>
    <t>10.1088/978-0-7503-1212-7</t>
  </si>
  <si>
    <t>Techniques of Classical Mechanics: From Lagrangian to Newtonian mechanics</t>
  </si>
  <si>
    <t>Zain, Professor Samya Bano</t>
  </si>
  <si>
    <t>10.1088/2053-2563/aae1b9</t>
  </si>
  <si>
    <t>The Embedding Method for Electronic Structure</t>
  </si>
  <si>
    <t>Inglesfield, John</t>
  </si>
  <si>
    <t>10.1088/978-0-7503-1042-0</t>
  </si>
  <si>
    <t>The Everyday Physics of Hearing and Vision</t>
  </si>
  <si>
    <t>10.1088/978-1-6270-5675-5</t>
  </si>
  <si>
    <t>The Foundations of Electric Circuit Theory</t>
  </si>
  <si>
    <t>Harsha, N R Sree</t>
  </si>
  <si>
    <t>10.1088/978-0-7503-1266-0</t>
  </si>
  <si>
    <t>The Tao of Microelectronics</t>
  </si>
  <si>
    <t>Zhang, Yumin</t>
  </si>
  <si>
    <t>10.1088/978-1-6270-5453-9</t>
  </si>
  <si>
    <t>Theoretical Fluid Mechanics</t>
  </si>
  <si>
    <t>Fitzpatrick, Richard</t>
  </si>
  <si>
    <t>10.1088/978-0-7503-1554-8</t>
  </si>
  <si>
    <t>Theoretical Tools for Spin Models in Magnetic Systems</t>
  </si>
  <si>
    <t>10.1088/978-0-7503-3879-0</t>
  </si>
  <si>
    <t>Theories of Matter, Space and Time, Volume 1: Classical theories</t>
  </si>
  <si>
    <t>Evans, Nick</t>
  </si>
  <si>
    <t>10.1088/978-1-6817-4696-8</t>
  </si>
  <si>
    <t>Theories of Matter, Space and Time, Volume 2: Quantum Theories</t>
  </si>
  <si>
    <t>10.1088/978-1-6817-4983-9</t>
  </si>
  <si>
    <t>Theory of Electromagnetic Pulses</t>
  </si>
  <si>
    <t>Lekner, John</t>
  </si>
  <si>
    <t>10.1088/978-1-6432-7022-7</t>
  </si>
  <si>
    <t>Theory of Magnetoelectric Properties of 2D Systems</t>
  </si>
  <si>
    <t>10.1088/978-0-7503-1674-3</t>
  </si>
  <si>
    <t>Thermal Properties of Matter</t>
  </si>
  <si>
    <t>Khachan, Joe</t>
  </si>
  <si>
    <t>10.1088/978-1-6817-4585-5</t>
  </si>
  <si>
    <t>Thermoacoustic Tomography: Principles and applications</t>
  </si>
  <si>
    <t>Jiang, Professor Huabei</t>
  </si>
  <si>
    <t>10.1088/978-0-7503-3163-0</t>
  </si>
  <si>
    <t>Thermodynamics and Statistical Mechanics: An introduction for physicists and engineers</t>
  </si>
  <si>
    <t>10.1088/978-0-7503-3083-1</t>
  </si>
  <si>
    <t>Thermodynamics of Complex Systems: Principles and applications</t>
  </si>
  <si>
    <t>Pokrovskii, Professor Vladimir N.</t>
  </si>
  <si>
    <t>10.1088/978-0-7503-3451-8</t>
  </si>
  <si>
    <t>Time and Time Again: Determination of longitude at seain the 17th Century</t>
  </si>
  <si>
    <t>de Grijs, Professor Richard</t>
  </si>
  <si>
    <t>10.1088/978-0-7503-1194-6</t>
  </si>
  <si>
    <t>Time-Domain Studies of the Andromeda Galaxy</t>
  </si>
  <si>
    <t>Lee, Chien-Hsiu</t>
  </si>
  <si>
    <t>10.1088/2514-3433/ab3639</t>
  </si>
  <si>
    <t>Topological Insulators</t>
  </si>
  <si>
    <t>Kotetes, Panagiotis</t>
  </si>
  <si>
    <t>10.1088/978-1-68174-517-6</t>
  </si>
  <si>
    <t>Topology in Optics (Second Edition): Tying light in knots</t>
  </si>
  <si>
    <t>10.1088/978-0-7503-3471-6</t>
  </si>
  <si>
    <t>Tour of the Subatomic Zoo: A guide to particle physics: 3rd edition</t>
  </si>
  <si>
    <t>Schwarz, Cindy</t>
  </si>
  <si>
    <t>10.1088/978-1-6817-4421-6</t>
  </si>
  <si>
    <t>Transformations of Materials</t>
  </si>
  <si>
    <t>Vvedensky, Dimitri D</t>
  </si>
  <si>
    <t>10.1088/2053-2571/ab191e</t>
  </si>
  <si>
    <t>Transmission and Processing for Data Center Networking</t>
  </si>
  <si>
    <t>Binh, Professor Dr Le Nguyen</t>
  </si>
  <si>
    <t>10.1088/2053-2563/ab5214</t>
  </si>
  <si>
    <t>Transport in Semiconductor Mesoscopic Devices</t>
  </si>
  <si>
    <t>10.1088/978-0-7503-1103-8</t>
  </si>
  <si>
    <t>Transport in Semiconductor Mesoscopic Devices (Second Edition)</t>
  </si>
  <si>
    <t>10.1088/978-0-7503-3139-5</t>
  </si>
  <si>
    <t>Truth and Traceability in Physics and Metrology</t>
  </si>
  <si>
    <t>Grabe, Michael</t>
  </si>
  <si>
    <t>10.1088/978-1-64327-096-8</t>
  </si>
  <si>
    <t>Turbulence and Instabilities in Magnetised Plasmas, Volume 1: Fluid drift turbulence</t>
  </si>
  <si>
    <t>Scott, Bruce</t>
  </si>
  <si>
    <t>10.1088/978-0-7503-2504-2</t>
  </si>
  <si>
    <t>Tying Light in Knots: Applying topology to optics</t>
  </si>
  <si>
    <t>10.1088/2053-2571/aaddd5</t>
  </si>
  <si>
    <t>Ultrafast Lasers and Optics for Experimentalists</t>
  </si>
  <si>
    <t>Pickering, James David</t>
  </si>
  <si>
    <t>10.1088/978-0-7503-3659-8</t>
  </si>
  <si>
    <t>Ultrafast Spectroscopy: Quantum information and wavepackets</t>
  </si>
  <si>
    <t>Aspuru-Guzik, Alán</t>
  </si>
  <si>
    <t>10.1088/978-0-750-31062-8</t>
  </si>
  <si>
    <t>Ultrasound-Mediated Imaging of Soft Materials</t>
  </si>
  <si>
    <t>Vasu, Professor Ram Mohan</t>
  </si>
  <si>
    <t>10.1088/2053-2563/aae893</t>
  </si>
  <si>
    <t>Understanding Sonoluminescence</t>
  </si>
  <si>
    <t>Brennan, Thomas</t>
  </si>
  <si>
    <t>10.1088/978-1-6817-4365-3</t>
  </si>
  <si>
    <t>Understanding Stellar Evolution</t>
  </si>
  <si>
    <t>Lamers, Henny J G L M</t>
  </si>
  <si>
    <t>10.1088/978-0-7503-1278-3</t>
  </si>
  <si>
    <t>Understanding the Magic of the Bicycle: Basic scientific explanations to the two-wheeler's mysterious and fascinating behavior</t>
  </si>
  <si>
    <t>Connolly, Joseph W</t>
  </si>
  <si>
    <t>10.1088/978-1-6817-4441-4</t>
  </si>
  <si>
    <t>Unexpected Similarities of the Universe with Atomic and Molecular Systems: What a Beautiful World</t>
  </si>
  <si>
    <t>10.1088/2053-2563/aafed9</t>
  </si>
  <si>
    <t>Universe Untangled: Modern physics for everyone</t>
  </si>
  <si>
    <t>Pillitteri, Abigail</t>
  </si>
  <si>
    <t>10.1088/978-1-6817-4513-8</t>
  </si>
  <si>
    <t>Vascular and Intravascular Imaging Trends, Analysis, and Challenges, Volume 1: Stent applications</t>
  </si>
  <si>
    <t>Radeva, Professor Petia</t>
  </si>
  <si>
    <t>10.1088/2053-2563/ab01fa</t>
  </si>
  <si>
    <t>Vascular and Intravaslcular Imaging Trends, Analysis, and Challenges  - Volume 2: Plaque characterization</t>
  </si>
  <si>
    <t>10.1088/2053-2563/ab0820</t>
  </si>
  <si>
    <t>Visible Light Communications: Vehicular applications</t>
  </si>
  <si>
    <t>Fernando, Professor Xavier</t>
  </si>
  <si>
    <t>10.1088/2053-2563/ab3eb0</t>
  </si>
  <si>
    <t>Visible Light: Data communications and applications</t>
  </si>
  <si>
    <t>Haigh, Paul Anthony</t>
  </si>
  <si>
    <t>10.1088/978-0-7503-1680-4</t>
  </si>
  <si>
    <t>Visual Astronomy: A guide to understanding the night sky</t>
  </si>
  <si>
    <t>10.1088/978-1-6270-5481-2</t>
  </si>
  <si>
    <t>Warm Dense Matter: Laboratory generation and diagnosis</t>
  </si>
  <si>
    <t>Riley, Professor David</t>
  </si>
  <si>
    <t>10.1088/978-0-7503-2348-2</t>
  </si>
  <si>
    <t>Waves: Fundamentals and dynamics</t>
  </si>
  <si>
    <t>Yoshida, Sanichiro</t>
  </si>
  <si>
    <t>10.1088/978-1-6817-4573-2</t>
  </si>
  <si>
    <t>Wearable Communication Systems and Antennas for Commercial, Sport and Medical Applications</t>
  </si>
  <si>
    <t>Sabban, Professor Dr Albert</t>
  </si>
  <si>
    <t>10.1088/2053-2563/aade55</t>
  </si>
  <si>
    <t>Wearable Sensors: Applications, design and implementation</t>
  </si>
  <si>
    <t>Mukhopadhyay, Subhas</t>
  </si>
  <si>
    <t>10.1088/978-0-7503-1505-0</t>
  </si>
  <si>
    <t>What’s the Matter with Waves: An introduction to techniques and applications of quantum mechanics</t>
  </si>
  <si>
    <t>Parkinson, William</t>
  </si>
  <si>
    <t>10.1088/978-1-6817-4577-0</t>
  </si>
  <si>
    <t>Wide Bandgap Semiconductor-Based Electronics</t>
  </si>
  <si>
    <t>Ren, Fan</t>
  </si>
  <si>
    <t>10.1088/978-0-7503-2516-5</t>
  </si>
  <si>
    <t>Wigner Function in Science and Technology</t>
  </si>
  <si>
    <t>10.1088/978-0-7503-1671-2</t>
  </si>
  <si>
    <t>Women and Physics</t>
  </si>
  <si>
    <t>McCullough, Laura</t>
  </si>
  <si>
    <t>10.1088/978-1-6817-4277-9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</si>
</sst>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&quot;£&quot;* #,##0.00_-;\-&quot;£&quot;* #,##0.00_-;_-&quot;£&quot;* &quot;-&quot;??_-;_-@_-"/>
    <numFmt numFmtId="177" formatCode="_-[$£-809]* #,##0.00_-;\-[$£-809]* #,##0.00_-;_-[$£-809]* &quot;-&quot;??_-;_-@_-"/>
    <numFmt numFmtId="178" formatCode="_-[$£-809]* #,##0_-;\-[$£-809]* #,##0_-;_-[$£-809]* &quot;-&quot;??_-;_-@_-"/>
    <numFmt numFmtId="179" formatCode="yyyy\-mm\-dd;@"/>
  </numFmts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1"/>
      <color theme="0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b/>
      <sz val="11"/>
      <color rgb="FFFF0000"/>
      <name val="游ゴシック"/>
      <family val="2"/>
      <scheme val="minor"/>
    </font>
    <font>
      <u/>
      <sz val="11"/>
      <color theme="10"/>
      <name val="游ゴシック"/>
      <family val="2"/>
      <scheme val="minor"/>
    </font>
    <font>
      <b/>
      <sz val="11"/>
      <color rgb="FFC00000"/>
      <name val="游ゴシック"/>
      <family val="2"/>
      <scheme val="minor"/>
    </font>
    <font>
      <sz val="11"/>
      <name val="游ゴシック"/>
      <family val="2"/>
      <scheme val="minor"/>
    </font>
    <font>
      <b/>
      <sz val="11"/>
      <color theme="3"/>
      <name val="游ゴシック"/>
      <family val="2"/>
      <scheme val="minor"/>
    </font>
    <font>
      <i/>
      <sz val="11"/>
      <color theme="1"/>
      <name val="游ゴシック"/>
      <family val="2"/>
      <scheme val="minor"/>
    </font>
    <font>
      <u/>
      <sz val="11"/>
      <color theme="4"/>
      <name val="游ゴシック"/>
      <family val="2"/>
      <scheme val="minor"/>
    </font>
    <font>
      <b/>
      <sz val="11"/>
      <name val="游ゴシック"/>
      <family val="2"/>
      <scheme val="minor"/>
    </font>
    <font>
      <b/>
      <sz val="14"/>
      <color rgb="FFFF0000"/>
      <name val="游ゴシック"/>
      <family val="2"/>
      <scheme val="minor"/>
    </font>
    <font>
      <b/>
      <sz val="16"/>
      <color theme="3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theme="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4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/>
      <right style="thin">
        <color theme="9"/>
      </right>
      <top style="thin">
        <color theme="9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slantDashDot">
        <color indexed="64"/>
      </bottom>
      <diagonal/>
    </border>
  </borders>
  <cellStyleXfs count="4">
    <xf numFmtId="0" fontId="0" fillId="0" borderId="0"/>
    <xf numFmtId="176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Protection="1">
      <protection hidden="1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4" borderId="0" xfId="0" applyFont="1" applyFill="1"/>
    <xf numFmtId="0" fontId="0" fillId="0" borderId="15" xfId="0" applyBorder="1"/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12" xfId="0" applyBorder="1"/>
    <xf numFmtId="0" fontId="0" fillId="0" borderId="11" xfId="0" applyBorder="1" applyAlignment="1">
      <alignment wrapText="1"/>
    </xf>
    <xf numFmtId="0" fontId="0" fillId="0" borderId="10" xfId="0" applyBorder="1" applyProtection="1">
      <protection locked="0"/>
    </xf>
    <xf numFmtId="0" fontId="6" fillId="0" borderId="0" xfId="0" applyFont="1" applyAlignment="1">
      <alignment vertical="center"/>
    </xf>
    <xf numFmtId="0" fontId="0" fillId="0" borderId="0" xfId="0" applyProtection="1">
      <protection locked="0"/>
    </xf>
    <xf numFmtId="0" fontId="0" fillId="0" borderId="11" xfId="0" applyBorder="1" applyProtection="1">
      <protection hidden="1"/>
    </xf>
    <xf numFmtId="0" fontId="0" fillId="0" borderId="11" xfId="0" applyBorder="1" applyAlignment="1" applyProtection="1">
      <alignment horizontal="right"/>
      <protection hidden="1"/>
    </xf>
    <xf numFmtId="0" fontId="5" fillId="0" borderId="9" xfId="2" applyBorder="1"/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5" fillId="0" borderId="6" xfId="2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8" xfId="0" applyBorder="1"/>
    <xf numFmtId="0" fontId="5" fillId="0" borderId="4" xfId="2" applyBorder="1" applyAlignment="1" applyProtection="1">
      <alignment vertical="center"/>
      <protection locked="0"/>
    </xf>
    <xf numFmtId="0" fontId="0" fillId="0" borderId="9" xfId="0" applyBorder="1"/>
    <xf numFmtId="0" fontId="5" fillId="0" borderId="0" xfId="2"/>
    <xf numFmtId="0" fontId="0" fillId="0" borderId="0" xfId="0" applyAlignment="1">
      <alignment horizontal="right"/>
    </xf>
    <xf numFmtId="1" fontId="0" fillId="0" borderId="11" xfId="0" applyNumberFormat="1" applyBorder="1"/>
    <xf numFmtId="1" fontId="0" fillId="0" borderId="11" xfId="0" applyNumberFormat="1" applyBorder="1" applyProtection="1">
      <protection hidden="1"/>
    </xf>
    <xf numFmtId="1" fontId="0" fillId="0" borderId="0" xfId="0" applyNumberFormat="1"/>
    <xf numFmtId="1" fontId="2" fillId="4" borderId="0" xfId="0" applyNumberFormat="1" applyFont="1" applyFill="1"/>
    <xf numFmtId="1" fontId="0" fillId="0" borderId="9" xfId="0" applyNumberFormat="1" applyBorder="1"/>
    <xf numFmtId="0" fontId="9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10" fillId="0" borderId="0" xfId="0" applyFont="1"/>
    <xf numFmtId="0" fontId="7" fillId="0" borderId="6" xfId="2" applyFont="1" applyBorder="1" applyAlignment="1" applyProtection="1">
      <alignment vertical="center"/>
      <protection locked="0"/>
    </xf>
    <xf numFmtId="0" fontId="5" fillId="0" borderId="0" xfId="2" applyBorder="1" applyAlignment="1" applyProtection="1">
      <alignment vertical="center"/>
      <protection locked="0"/>
    </xf>
    <xf numFmtId="0" fontId="5" fillId="0" borderId="8" xfId="2" applyBorder="1" applyAlignment="1" applyProtection="1">
      <alignment vertical="center"/>
      <protection locked="0"/>
    </xf>
    <xf numFmtId="0" fontId="7" fillId="0" borderId="5" xfId="2" applyFont="1" applyBorder="1" applyAlignment="1" applyProtection="1">
      <alignment vertical="center"/>
      <protection locked="0"/>
    </xf>
    <xf numFmtId="0" fontId="5" fillId="0" borderId="2" xfId="2" applyBorder="1" applyAlignment="1" applyProtection="1">
      <alignment vertical="center"/>
      <protection locked="0"/>
    </xf>
    <xf numFmtId="0" fontId="11" fillId="0" borderId="8" xfId="2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0" xfId="0" applyFont="1"/>
    <xf numFmtId="0" fontId="12" fillId="0" borderId="0" xfId="0" applyFont="1"/>
    <xf numFmtId="0" fontId="3" fillId="0" borderId="0" xfId="0" applyFont="1"/>
    <xf numFmtId="0" fontId="6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177" fontId="7" fillId="0" borderId="0" xfId="2" applyNumberFormat="1" applyFont="1" applyBorder="1" applyAlignment="1" applyProtection="1">
      <alignment vertical="center"/>
      <protection locked="0"/>
    </xf>
    <xf numFmtId="177" fontId="4" fillId="0" borderId="0" xfId="0" applyNumberFormat="1" applyFont="1"/>
    <xf numFmtId="177" fontId="0" fillId="0" borderId="0" xfId="0" applyNumberFormat="1"/>
    <xf numFmtId="177" fontId="0" fillId="0" borderId="19" xfId="0" applyNumberFormat="1" applyBorder="1"/>
    <xf numFmtId="177" fontId="2" fillId="4" borderId="0" xfId="0" applyNumberFormat="1" applyFont="1" applyFill="1"/>
    <xf numFmtId="177" fontId="0" fillId="0" borderId="18" xfId="3" applyNumberFormat="1" applyFont="1" applyBorder="1" applyAlignment="1">
      <alignment horizontal="right" vertical="center"/>
    </xf>
    <xf numFmtId="177" fontId="3" fillId="0" borderId="18" xfId="3" applyNumberFormat="1" applyFont="1" applyBorder="1" applyAlignment="1">
      <alignment horizontal="right" vertical="center"/>
    </xf>
    <xf numFmtId="177" fontId="0" fillId="0" borderId="4" xfId="1" applyNumberFormat="1" applyFont="1" applyBorder="1" applyAlignment="1">
      <alignment vertical="center"/>
    </xf>
    <xf numFmtId="177" fontId="7" fillId="0" borderId="6" xfId="2" applyNumberFormat="1" applyFon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left" vertical="center"/>
    </xf>
    <xf numFmtId="1" fontId="2" fillId="2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0" fillId="0" borderId="13" xfId="0" applyBorder="1"/>
    <xf numFmtId="1" fontId="0" fillId="0" borderId="13" xfId="0" applyNumberFormat="1" applyBorder="1"/>
    <xf numFmtId="0" fontId="0" fillId="0" borderId="13" xfId="0" applyBorder="1" applyAlignment="1">
      <alignment horizontal="right"/>
    </xf>
    <xf numFmtId="0" fontId="11" fillId="3" borderId="10" xfId="0" applyFont="1" applyFill="1" applyBorder="1" applyProtection="1">
      <protection locked="0"/>
    </xf>
    <xf numFmtId="0" fontId="13" fillId="0" borderId="0" xfId="0" applyFont="1" applyAlignment="1">
      <alignment vertical="center"/>
    </xf>
    <xf numFmtId="177" fontId="3" fillId="0" borderId="0" xfId="0" applyNumberFormat="1" applyFont="1"/>
    <xf numFmtId="177" fontId="11" fillId="3" borderId="0" xfId="0" applyNumberFormat="1" applyFont="1" applyFill="1" applyProtection="1">
      <protection locked="0"/>
    </xf>
    <xf numFmtId="177" fontId="0" fillId="0" borderId="0" xfId="0" applyNumberFormat="1" applyProtection="1">
      <protection locked="0"/>
    </xf>
    <xf numFmtId="177" fontId="0" fillId="0" borderId="11" xfId="0" applyNumberFormat="1" applyBorder="1" applyProtection="1">
      <protection locked="0"/>
    </xf>
    <xf numFmtId="178" fontId="0" fillId="0" borderId="0" xfId="0" applyNumberFormat="1" applyProtection="1">
      <protection locked="0"/>
    </xf>
    <xf numFmtId="178" fontId="0" fillId="0" borderId="11" xfId="0" applyNumberFormat="1" applyBorder="1" applyProtection="1">
      <protection locked="0"/>
    </xf>
    <xf numFmtId="178" fontId="0" fillId="0" borderId="0" xfId="0" applyNumberFormat="1"/>
    <xf numFmtId="179" fontId="0" fillId="0" borderId="0" xfId="0" applyNumberFormat="1" applyAlignment="1">
      <alignment horizontal="right"/>
    </xf>
    <xf numFmtId="179" fontId="2" fillId="2" borderId="13" xfId="0" applyNumberFormat="1" applyFont="1" applyFill="1" applyBorder="1" applyAlignment="1">
      <alignment horizontal="left" vertical="center"/>
    </xf>
    <xf numFmtId="179" fontId="0" fillId="0" borderId="13" xfId="0" applyNumberFormat="1" applyBorder="1" applyAlignment="1">
      <alignment horizontal="right"/>
    </xf>
    <xf numFmtId="179" fontId="0" fillId="0" borderId="11" xfId="0" applyNumberFormat="1" applyBorder="1" applyAlignment="1">
      <alignment horizontal="right"/>
    </xf>
    <xf numFmtId="179" fontId="0" fillId="0" borderId="11" xfId="0" applyNumberFormat="1" applyBorder="1" applyAlignment="1" applyProtection="1">
      <alignment horizontal="right"/>
      <protection hidden="1"/>
    </xf>
    <xf numFmtId="179" fontId="4" fillId="0" borderId="0" xfId="0" applyNumberFormat="1" applyFont="1"/>
    <xf numFmtId="179" fontId="0" fillId="0" borderId="0" xfId="0" applyNumberFormat="1" applyAlignment="1">
      <alignment vertical="center"/>
    </xf>
    <xf numFmtId="179" fontId="0" fillId="0" borderId="0" xfId="0" applyNumberFormat="1"/>
    <xf numFmtId="179" fontId="0" fillId="0" borderId="0" xfId="1" applyNumberFormat="1" applyFont="1" applyAlignment="1">
      <alignment vertical="center"/>
    </xf>
    <xf numFmtId="179" fontId="0" fillId="0" borderId="19" xfId="0" applyNumberFormat="1" applyBorder="1" applyAlignment="1">
      <alignment vertical="center"/>
    </xf>
    <xf numFmtId="179" fontId="2" fillId="4" borderId="0" xfId="0" applyNumberFormat="1" applyFont="1" applyFill="1"/>
    <xf numFmtId="179" fontId="0" fillId="0" borderId="9" xfId="0" applyNumberFormat="1" applyBorder="1"/>
    <xf numFmtId="179" fontId="0" fillId="0" borderId="13" xfId="0" applyNumberFormat="1" applyBorder="1" applyAlignment="1" applyProtection="1">
      <alignment horizontal="right"/>
      <protection hidden="1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right"/>
    </xf>
  </cellXfs>
  <cellStyles count="4">
    <cellStyle name="パーセント" xfId="3" builtinId="5"/>
    <cellStyle name="ハイパーリンク" xfId="2" builtinId="8"/>
    <cellStyle name="通貨 [0.00]" xfId="1" builtinId="4"/>
    <cellStyle name="標準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theme="9"/>
        </right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9" formatCode="yyyy\-mm\-dd;@"/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 style="thin">
          <color theme="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 style="thin">
          <color theme="9"/>
        </top>
        <bottom/>
      </border>
    </dxf>
    <dxf>
      <numFmt numFmtId="178" formatCode="_-[$£-809]* #,##0_-;\-[$£-809]* #,##0_-;_-[$£-809]* &quot;-&quot;??_-;_-@_-"/>
      <protection locked="0" hidden="0"/>
    </dxf>
    <dxf>
      <protection locked="0" hidden="0"/>
    </dxf>
    <dxf>
      <numFmt numFmtId="177" formatCode="_-[$£-809]* #,##0.00_-;\-[$£-809]* #,##0.00_-;_-[$£-809]* &quot;-&quot;??_-;_-@_-"/>
    </dxf>
    <dxf>
      <numFmt numFmtId="179" formatCode="yyyy\-mm\-dd;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" formatCode="0"/>
    </dxf>
    <dxf>
      <numFmt numFmtId="0" formatCode="General"/>
    </dxf>
    <dxf>
      <numFmt numFmtId="0" formatCode="General"/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5:J410" totalsRowShown="0" headerRowDxfId="23" tableBorderDxfId="22">
  <tableColumns count="10">
    <tableColumn id="1" xr3:uid="{3762BADE-BC24-4705-AD9B-9F794C31D428}" name="Collection" dataDxfId="21">
      <calculatedColumnFormula>IFERROR(INDEX('Ebook List'!E:E,MATCH('Order Form'!$L26,'Ebook List'!$O:$O,0)),"")</calculatedColumnFormula>
    </tableColumn>
    <tableColumn id="2" xr3:uid="{00000000-0010-0000-0000-000002000000}" name="Book Type" dataDxfId="20">
      <calculatedColumnFormula>IFERROR(INDEX('Ebook List'!I:I,MATCH('Order Form'!$L26,'Ebook List'!$O:$O,0)),"")</calculatedColumnFormula>
    </tableColumn>
    <tableColumn id="3" xr3:uid="{00000000-0010-0000-0000-000003000000}" name="ISBN" dataDxfId="19">
      <calculatedColumnFormula>IFERROR(INDEX('Ebook List'!F:F,MATCH('Order Form'!$L26,'Ebook List'!$O:$O,0)),"")</calculatedColumnFormula>
    </tableColumn>
    <tableColumn id="4" xr3:uid="{00000000-0010-0000-0000-000004000000}" name="Author" dataDxfId="18">
      <calculatedColumnFormula>IFERROR(INDEX('Ebook List'!D:D,MATCH('Order Form'!$L26,'Ebook List'!$O:$O,0)),"")</calculatedColumnFormula>
    </tableColumn>
    <tableColumn id="5" xr3:uid="{00000000-0010-0000-0000-000005000000}" name="Title" dataDxfId="17">
      <calculatedColumnFormula>IFERROR(INDEX('Ebook List'!C:C,MATCH('Order Form'!$L26,'Ebook List'!$O:$O,0)),"")</calculatedColumnFormula>
    </tableColumn>
    <tableColumn id="6" xr3:uid="{00000000-0010-0000-0000-000006000000}" name="Link" dataDxfId="16">
      <calculatedColumnFormula>IF((IFERROR(INDEX('Ebook List'!G:G,MATCH('Order Form'!$L26,'Ebook List'!$O:$O,0)),""))="","",HYPERLINK("https://dx.doi.org/"&amp;(IFERROR(INDEX('Ebook List'!G:G,MATCH('Order Form'!$L26,'Ebook List'!$O:$O,0)),""))))</calculatedColumnFormula>
    </tableColumn>
    <tableColumn id="8" xr3:uid="{00000000-0010-0000-0000-000008000000}" name="Subject Category" dataDxfId="15">
      <calculatedColumnFormula>IFERROR(INDEX('Ebook List'!H:H,MATCH('Order Form'!$L26,'Ebook List'!$O:$O,0)),"")</calculatedColumnFormula>
    </tableColumn>
    <tableColumn id="9" xr3:uid="{00000000-0010-0000-0000-000009000000}" name="Partner" dataDxfId="14">
      <calculatedColumnFormula>IFERROR(INDEX('Ebook List'!K:K,MATCH('Order Form'!$L26,'Ebook List'!$O:$O,0)),"") &amp; ""</calculatedColumnFormula>
    </tableColumn>
    <tableColumn id="10" xr3:uid="{00000000-0010-0000-0000-00000A000000}" name="Publication Date" dataDxfId="13">
      <calculatedColumnFormula>IFERROR(INDEX('Ebook List'!J:J,MATCH('Order Form'!$L26,'Ebook List'!$O:$O,0)),"")</calculatedColumnFormula>
    </tableColumn>
    <tableColumn id="7" xr3:uid="{E499A62A-DD3D-4C8E-8A19-5E5D0C6FA5B9}" name="Price (GBP)" dataDxfId="12">
      <calculatedColumnFormula>IFERROR(INDEX('Ebook List'!B:B,MATCH('Order Form'!$L26,'Ebook List'!$O:$O,0)),"")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F4D410-090B-4B60-8888-21164E4881E4}" name="Table1" displayName="Table1" ref="A3:L591" totalsRowShown="0">
  <autoFilter ref="A3:L591" xr:uid="{00000000-0001-0000-0100-000000000000}"/>
  <sortState xmlns:xlrd2="http://schemas.microsoft.com/office/spreadsheetml/2017/richdata2" ref="A4:L591">
    <sortCondition ref="C3:C591"/>
  </sortState>
  <tableColumns count="12">
    <tableColumn id="1" xr3:uid="{BDD31DE0-8842-4761-9BC2-D6A3AAF302A5}" name="オーダー" dataDxfId="11"/>
    <tableColumn id="7" xr3:uid="{17498CC0-366F-4CC5-82FF-35E2DA6CFA31}" name="Price (GBP" dataDxfId="10"/>
    <tableColumn id="2" xr3:uid="{684AB087-1B18-4BF7-891C-2215458B3A2E}" name="Title" dataDxfId="9"/>
    <tableColumn id="3" xr3:uid="{F418E611-685E-4050-A72B-A8A52B27AA0D}" name="Author" dataDxfId="8"/>
    <tableColumn id="4" xr3:uid="{873F01BB-CBAC-4EC3-9F33-25975497B66A}" name="Collection" dataDxfId="7"/>
    <tableColumn id="6" xr3:uid="{4A64DC9A-882A-483D-BF40-7CB3DF1ED803}" name="ISBN" dataDxfId="6"/>
    <tableColumn id="8" xr3:uid="{8DC43AC6-0D68-4F4E-AB63-C9239671E5F2}" name="DOI" dataDxfId="5"/>
    <tableColumn id="9" xr3:uid="{054660B4-021B-4A11-97CC-350BF6FE1406}" name="Subject Category" dataDxfId="4"/>
    <tableColumn id="10" xr3:uid="{4B0E57C3-AC55-466F-9B82-716550046A14}" name="Type" dataDxfId="3"/>
    <tableColumn id="11" xr3:uid="{ADFF9312-F02A-43BD-A101-0713A84C0266}" name="Publication Date" dataDxfId="2"/>
    <tableColumn id="12" xr3:uid="{E9611645-A943-4994-97CC-3EDE7D6491B2}" name="Partner" dataDxfId="1"/>
    <tableColumn id="13" xr3:uid="{642333D4-2E8F-4CF5-B0FB-CE7C2836C6B7}" name="Order" dataDxfId="0">
      <calculatedColumnFormula>IF(A4="Yes",1,0)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0"/>
  <sheetViews>
    <sheetView topLeftCell="A5" zoomScale="80" zoomScaleNormal="80" workbookViewId="0">
      <selection activeCell="A51" sqref="A51"/>
    </sheetView>
  </sheetViews>
  <sheetFormatPr defaultRowHeight="15" customHeight="1" x14ac:dyDescent="0.4"/>
  <cols>
    <col min="1" max="1" width="33.125" customWidth="1"/>
    <col min="2" max="2" width="25.125" customWidth="1"/>
    <col min="3" max="3" width="17.375" customWidth="1"/>
    <col min="4" max="4" width="17.875" customWidth="1"/>
    <col min="5" max="5" width="36.875" customWidth="1"/>
    <col min="6" max="6" width="27.125" customWidth="1"/>
    <col min="7" max="7" width="32.375" customWidth="1"/>
    <col min="8" max="8" width="24.875" customWidth="1"/>
    <col min="9" max="9" width="16.375" style="87" customWidth="1"/>
    <col min="10" max="10" width="16" style="58" customWidth="1"/>
    <col min="11" max="11" width="0" hidden="1" customWidth="1"/>
    <col min="12" max="13" width="9.125" hidden="1" customWidth="1"/>
    <col min="14" max="16" width="9.125" customWidth="1"/>
  </cols>
  <sheetData>
    <row r="1" spans="1:10" s="49" customFormat="1" ht="23.25" customHeight="1" x14ac:dyDescent="0.5">
      <c r="A1" s="50"/>
      <c r="I1" s="85"/>
      <c r="J1" s="57"/>
    </row>
    <row r="2" spans="1:10" ht="26.25" thickBot="1" x14ac:dyDescent="0.45">
      <c r="A2" s="72" t="s">
        <v>0</v>
      </c>
      <c r="B2" s="1"/>
      <c r="C2" s="1"/>
      <c r="D2" s="1"/>
      <c r="E2" s="1"/>
      <c r="F2" s="26" t="s">
        <v>1</v>
      </c>
      <c r="G2" s="2" t="s">
        <v>2</v>
      </c>
      <c r="H2" s="2" t="s">
        <v>3</v>
      </c>
      <c r="I2" s="86"/>
    </row>
    <row r="3" spans="1:10" ht="19.5" thickBot="1" x14ac:dyDescent="0.45">
      <c r="A3" s="1"/>
      <c r="B3" s="1"/>
      <c r="C3" s="1"/>
      <c r="D3" s="1"/>
      <c r="E3" s="1"/>
      <c r="F3" s="54" t="s">
        <v>4</v>
      </c>
      <c r="G3" s="27">
        <f>COUNTIF($H$26:$H$304,"Institute of Physics and Engineering in Medicine")</f>
        <v>1</v>
      </c>
      <c r="H3" s="61">
        <f>SUMIF($H$26:H351,"Institute of Physics and Engineering in Medicine",$J$26:$J$351)</f>
        <v>148.5</v>
      </c>
    </row>
    <row r="4" spans="1:10" ht="20.25" thickTop="1" thickBot="1" x14ac:dyDescent="0.45">
      <c r="A4" s="3" t="s">
        <v>5</v>
      </c>
      <c r="B4" s="22"/>
      <c r="C4" s="23"/>
      <c r="D4" s="1"/>
      <c r="E4" s="1"/>
      <c r="F4" s="54" t="s">
        <v>6</v>
      </c>
      <c r="G4" s="27">
        <f>COUNTIF($H$26:$H$304,"Morgan &amp; Claypool Publishers")</f>
        <v>10</v>
      </c>
      <c r="H4" s="61">
        <f ca="1">SUMIF($H$26:H352,"Morgan &amp; Claypool Publishers",$J$26:$J$351)</f>
        <v>1125</v>
      </c>
    </row>
    <row r="5" spans="1:10" ht="20.25" thickTop="1" thickBot="1" x14ac:dyDescent="0.45">
      <c r="A5" s="39" t="s">
        <v>7</v>
      </c>
      <c r="C5" s="28"/>
      <c r="D5" s="1"/>
      <c r="E5" s="1"/>
      <c r="F5" s="54" t="s">
        <v>8</v>
      </c>
      <c r="G5" s="27">
        <f>COUNTIF($H$26:$H$304,"American Astronomical Society")</f>
        <v>0</v>
      </c>
      <c r="H5" s="61">
        <f ca="1">SUMIF($H$26:H353,"American Astronomical Society",$J$26:$J$351)</f>
        <v>0</v>
      </c>
    </row>
    <row r="6" spans="1:10" ht="20.25" thickTop="1" thickBot="1" x14ac:dyDescent="0.45">
      <c r="A6" s="39" t="s">
        <v>9</v>
      </c>
      <c r="C6" s="28"/>
      <c r="D6" s="1"/>
      <c r="E6" s="1"/>
      <c r="F6" s="54" t="s">
        <v>10</v>
      </c>
      <c r="G6" s="27">
        <f>COUNTIF($H$26:$H$304,"Biophysical Society")</f>
        <v>1</v>
      </c>
      <c r="H6" s="61">
        <f ca="1">SUMIF($H$26:H354,"Biophysical Society",$J$26:$J$351)</f>
        <v>180</v>
      </c>
    </row>
    <row r="7" spans="1:10" ht="20.25" thickTop="1" thickBot="1" x14ac:dyDescent="0.45">
      <c r="A7" s="39" t="s">
        <v>11</v>
      </c>
      <c r="B7" s="40"/>
      <c r="C7" s="28"/>
      <c r="D7" s="1"/>
      <c r="E7" s="1"/>
      <c r="F7" s="54" t="s">
        <v>12</v>
      </c>
      <c r="G7" s="27">
        <f>$C$20-SUM($G$3:$G$6)</f>
        <v>14</v>
      </c>
      <c r="H7" s="61">
        <f ca="1">$D$20-SUM($H$3:$H$6)</f>
        <v>2268</v>
      </c>
    </row>
    <row r="8" spans="1:10" ht="20.25" thickTop="1" thickBot="1" x14ac:dyDescent="0.45">
      <c r="A8" s="20" t="s">
        <v>13</v>
      </c>
      <c r="B8" s="41"/>
      <c r="C8" s="29"/>
      <c r="D8" s="38"/>
      <c r="E8" s="1"/>
      <c r="F8" s="54" t="s">
        <v>14</v>
      </c>
      <c r="G8" s="55">
        <f>SUM(G3:G7)</f>
        <v>26</v>
      </c>
      <c r="H8" s="62">
        <f ca="1">SUM(H3:H7)</f>
        <v>3721.5</v>
      </c>
    </row>
    <row r="9" spans="1:10" ht="19.5" thickBot="1" x14ac:dyDescent="0.45">
      <c r="A9" s="39"/>
      <c r="B9" s="42"/>
      <c r="C9" s="43"/>
      <c r="D9" s="38"/>
      <c r="E9" s="1"/>
      <c r="F9" s="1"/>
      <c r="G9" s="1"/>
      <c r="H9" s="1"/>
      <c r="I9" s="88"/>
    </row>
    <row r="10" spans="1:10" ht="18.75" x14ac:dyDescent="0.4">
      <c r="A10" s="3" t="s">
        <v>15</v>
      </c>
      <c r="B10" s="44"/>
      <c r="C10" s="45"/>
      <c r="D10" s="1"/>
      <c r="E10" s="1"/>
      <c r="F10" s="1"/>
      <c r="G10" s="1"/>
      <c r="H10" s="1"/>
      <c r="I10" s="86"/>
    </row>
    <row r="11" spans="1:10" ht="18.75" x14ac:dyDescent="0.4">
      <c r="A11" s="39" t="s">
        <v>16</v>
      </c>
      <c r="B11" s="56">
        <v>1500</v>
      </c>
      <c r="C11" s="46" t="s">
        <v>17</v>
      </c>
      <c r="D11" s="93"/>
      <c r="E11" s="1"/>
      <c r="F11" s="1"/>
      <c r="G11" s="1"/>
      <c r="H11" s="1"/>
      <c r="I11" s="86"/>
    </row>
    <row r="12" spans="1:10" ht="19.5" thickBot="1" x14ac:dyDescent="0.45">
      <c r="A12" s="47" t="s">
        <v>18</v>
      </c>
      <c r="B12" s="24"/>
      <c r="C12" s="48"/>
      <c r="D12" s="1"/>
      <c r="E12" s="1"/>
      <c r="I12" s="86"/>
    </row>
    <row r="13" spans="1:10" ht="18.75" x14ac:dyDescent="0.4">
      <c r="A13" s="1"/>
      <c r="B13" s="1"/>
      <c r="C13" s="1"/>
      <c r="D13" s="1"/>
      <c r="E13" s="1"/>
      <c r="I13" s="86"/>
    </row>
    <row r="14" spans="1:10" ht="18.75" x14ac:dyDescent="0.4">
      <c r="A14" s="15" t="s">
        <v>19</v>
      </c>
      <c r="B14" s="1"/>
      <c r="C14" s="1"/>
      <c r="D14" s="1"/>
      <c r="E14" s="1"/>
      <c r="I14" s="86"/>
    </row>
    <row r="15" spans="1:10" ht="18.75" x14ac:dyDescent="0.4">
      <c r="A15" s="15" t="s">
        <v>20</v>
      </c>
      <c r="B15" s="1"/>
      <c r="C15" s="1"/>
      <c r="D15" s="1"/>
      <c r="E15" s="1"/>
      <c r="F15" s="1"/>
      <c r="G15" s="1"/>
      <c r="H15" s="1"/>
      <c r="I15" s="86"/>
    </row>
    <row r="16" spans="1:10" ht="19.5" thickBot="1" x14ac:dyDescent="0.45">
      <c r="A16" s="52"/>
      <c r="B16" s="53"/>
      <c r="C16" s="53"/>
      <c r="D16" s="53"/>
      <c r="E16" s="53"/>
      <c r="F16" s="53"/>
      <c r="G16" s="53"/>
      <c r="H16" s="53"/>
      <c r="I16" s="89"/>
      <c r="J16" s="59"/>
    </row>
    <row r="17" spans="1:12" ht="18.75" x14ac:dyDescent="0.4">
      <c r="A17" s="15"/>
      <c r="B17" s="1"/>
      <c r="C17" s="1"/>
      <c r="D17" s="1"/>
      <c r="E17" s="1"/>
      <c r="F17" s="1"/>
      <c r="G17" s="1"/>
      <c r="H17" s="1"/>
      <c r="I17" s="86"/>
    </row>
    <row r="18" spans="1:12" ht="19.5" thickBot="1" x14ac:dyDescent="0.45">
      <c r="A18" s="25" t="s">
        <v>21</v>
      </c>
      <c r="B18" s="1"/>
      <c r="C18" s="1"/>
      <c r="D18" s="1"/>
      <c r="E18" s="1"/>
      <c r="F18" s="1"/>
      <c r="G18" s="1"/>
      <c r="H18" s="1"/>
      <c r="I18" s="86"/>
    </row>
    <row r="19" spans="1:12" ht="18.75" x14ac:dyDescent="0.4">
      <c r="A19" s="3"/>
      <c r="B19" s="6" t="s">
        <v>16</v>
      </c>
      <c r="C19" s="6" t="s">
        <v>22</v>
      </c>
      <c r="D19" s="5" t="s">
        <v>23</v>
      </c>
      <c r="E19" s="1"/>
      <c r="F19" s="1"/>
      <c r="G19" s="1"/>
      <c r="H19" s="1"/>
      <c r="I19" s="86"/>
    </row>
    <row r="20" spans="1:12" ht="19.5" thickBot="1" x14ac:dyDescent="0.45">
      <c r="A20" s="7" t="s">
        <v>24</v>
      </c>
      <c r="B20" s="64">
        <f>IF(B11="","",B11)</f>
        <v>1500</v>
      </c>
      <c r="C20" s="21">
        <f>COUNT(J26:J351)</f>
        <v>26</v>
      </c>
      <c r="D20" s="63">
        <f>SUM(J26:J351)</f>
        <v>3721.5</v>
      </c>
      <c r="E20" s="1"/>
      <c r="F20" s="1"/>
      <c r="G20" s="1"/>
      <c r="H20" s="1"/>
      <c r="I20" s="86"/>
    </row>
    <row r="21" spans="1:12" ht="18.75" x14ac:dyDescent="0.4">
      <c r="A21" s="1" t="s">
        <v>25</v>
      </c>
      <c r="B21" s="1"/>
      <c r="C21" s="1"/>
      <c r="D21" s="1"/>
      <c r="E21" s="1"/>
      <c r="F21" s="1"/>
      <c r="G21" s="1"/>
      <c r="H21" s="1"/>
      <c r="I21" s="86"/>
    </row>
    <row r="22" spans="1:12" ht="18.75" x14ac:dyDescent="0.4">
      <c r="A22" s="1"/>
      <c r="B22" s="1"/>
      <c r="C22" s="1"/>
      <c r="D22" s="1"/>
      <c r="E22" s="1"/>
      <c r="F22" s="1"/>
      <c r="G22" s="1"/>
      <c r="H22" s="1"/>
      <c r="I22" s="86"/>
    </row>
    <row r="23" spans="1:12" ht="18.75" x14ac:dyDescent="0.4">
      <c r="A23" s="2" t="s">
        <v>26</v>
      </c>
      <c r="B23" s="1"/>
      <c r="C23" s="1"/>
      <c r="D23" s="1"/>
      <c r="E23" s="1"/>
      <c r="F23" s="1"/>
      <c r="G23" s="1"/>
      <c r="H23" s="1"/>
      <c r="I23" s="86"/>
    </row>
    <row r="24" spans="1:12" ht="15" customHeight="1" x14ac:dyDescent="0.4">
      <c r="L24" t="s">
        <v>27</v>
      </c>
    </row>
    <row r="25" spans="1:12" ht="18.75" x14ac:dyDescent="0.4">
      <c r="A25" s="8" t="s">
        <v>28</v>
      </c>
      <c r="B25" s="8" t="s">
        <v>29</v>
      </c>
      <c r="C25" s="36" t="s">
        <v>30</v>
      </c>
      <c r="D25" s="8" t="s">
        <v>31</v>
      </c>
      <c r="E25" s="8" t="s">
        <v>32</v>
      </c>
      <c r="F25" s="8" t="s">
        <v>33</v>
      </c>
      <c r="G25" s="8" t="s">
        <v>34</v>
      </c>
      <c r="H25" s="8" t="s">
        <v>35</v>
      </c>
      <c r="I25" s="90" t="s">
        <v>36</v>
      </c>
      <c r="J25" s="60" t="s">
        <v>37</v>
      </c>
      <c r="L25" t="s">
        <v>38</v>
      </c>
    </row>
    <row r="26" spans="1:12" ht="15" customHeight="1" x14ac:dyDescent="0.4">
      <c r="A26" s="30" t="str">
        <f>IFERROR(INDEX('Ebook List'!E:E,MATCH('Order Form'!$L26,'Ebook List'!$O:$O,0)),"")</f>
        <v>IOP Concise Physics: Release 1</v>
      </c>
      <c r="B26" s="30" t="str">
        <f>IFERROR(INDEX('Ebook List'!I:I,MATCH('Order Form'!$L26,'Ebook List'!$O:$O,0)),"")</f>
        <v>Research &amp; Reference text</v>
      </c>
      <c r="C26" s="37">
        <f>IFERROR(INDEX('Ebook List'!F:F,MATCH('Order Form'!$L26,'Ebook List'!$O:$O,0)),"")</f>
        <v>9781627056113</v>
      </c>
      <c r="D26" s="30" t="str">
        <f>IFERROR(INDEX('Ebook List'!D:D,MATCH('Order Form'!$L26,'Ebook List'!$O:$O,0)),"")</f>
        <v>Kent, Brian R</v>
      </c>
      <c r="E26" s="30" t="str">
        <f>IFERROR(INDEX('Ebook List'!C:C,MATCH('Order Form'!$L26,'Ebook List'!$O:$O,0)),"")</f>
        <v>3D Scientific Visualization with Blender®</v>
      </c>
      <c r="F26" s="19" t="str">
        <f>IF((IFERROR(INDEX('Ebook List'!G:G,MATCH('Order Form'!$L26,'Ebook List'!$O:$O,0)),""))="","",HYPERLINK("https://dx.doi.org/"&amp;(IFERROR(INDEX('Ebook List'!G:G,MATCH('Order Form'!$L26,'Ebook List'!$O:$O,0)),""))))</f>
        <v>https://dx.doi.org/10.1088/978-1-6270-5612-0</v>
      </c>
      <c r="G26" s="30" t="str">
        <f>IFERROR(INDEX('Ebook List'!H:H,MATCH('Order Form'!$L26,'Ebook List'!$O:$O,0)),"")</f>
        <v>Mathematics and computation</v>
      </c>
      <c r="H26" s="30" t="str">
        <f>IFERROR(INDEX('Ebook List'!K:K,MATCH('Order Form'!$L26,'Ebook List'!$O:$O,0)),"") &amp; ""</f>
        <v>Morgan &amp; Claypool Publishers</v>
      </c>
      <c r="I26" s="91">
        <f>IFERROR(INDEX('Ebook List'!J:J,MATCH('Order Form'!$L26,'Ebook List'!$O:$O,0)),"")</f>
        <v>41730</v>
      </c>
      <c r="J26" s="58">
        <f>IFERROR(INDEX('Ebook List'!B:B,MATCH('Order Form'!$L26,'Ebook List'!$O:$O,0)),"")</f>
        <v>112.5</v>
      </c>
      <c r="L26" t="s">
        <v>39</v>
      </c>
    </row>
    <row r="27" spans="1:12" ht="15" customHeight="1" x14ac:dyDescent="0.4">
      <c r="A27" t="str">
        <f>IFERROR(INDEX('Ebook List'!E:E,MATCH('Order Form'!$L27,'Ebook List'!$O:$O,0)),"")</f>
        <v>IOP Expanding Physics: Release 2</v>
      </c>
      <c r="B27" t="str">
        <f>IFERROR(INDEX('Ebook List'!I:I,MATCH('Order Form'!$L27,'Ebook List'!$O:$O,0)),"")</f>
        <v>Research &amp; Reference text</v>
      </c>
      <c r="C27" s="35">
        <f>IFERROR(INDEX('Ebook List'!F:F,MATCH('Order Form'!$L27,'Ebook List'!$O:$O,0)),"")</f>
        <v>9780750312370</v>
      </c>
      <c r="D27" t="str">
        <f>IFERROR(INDEX('Ebook List'!D:D,MATCH('Order Form'!$L27,'Ebook List'!$O:$O,0)),"")</f>
        <v>Beroual, Abderrahmane</v>
      </c>
      <c r="E27" t="str">
        <f>IFERROR(INDEX('Ebook List'!C:C,MATCH('Order Form'!$L27,'Ebook List'!$O:$O,0)),"")</f>
        <v>Discharge in Long Air Gaps: Modelling and applications</v>
      </c>
      <c r="F27" s="31" t="str">
        <f>IF((IFERROR(INDEX('Ebook List'!G:G,MATCH('Order Form'!$L27,'Ebook List'!$O:$O,0)),""))="","",HYPERLINK("https://dx.doi.org/"&amp;(IFERROR(INDEX('Ebook List'!G:G,MATCH('Order Form'!$L27,'Ebook List'!$O:$O,0)),""))))</f>
        <v>https://dx.doi.org/10.1088/978-0-7503-1236-3</v>
      </c>
      <c r="G27" t="str">
        <f>IFERROR(INDEX('Ebook List'!H:H,MATCH('Order Form'!$L27,'Ebook List'!$O:$O,0)),"")</f>
        <v>Plasmas</v>
      </c>
      <c r="H27" t="str">
        <f>IFERROR(INDEX('Ebook List'!K:K,MATCH('Order Form'!$L27,'Ebook List'!$O:$O,0)),"") &amp; ""</f>
        <v/>
      </c>
      <c r="I27" s="87">
        <f>IFERROR(INDEX('Ebook List'!J:J,MATCH('Order Form'!$L27,'Ebook List'!$O:$O,0)),"")</f>
        <v>42535</v>
      </c>
      <c r="J27" s="58">
        <f>IFERROR(INDEX('Ebook List'!B:B,MATCH('Order Form'!$L27,'Ebook List'!$O:$O,0)),"")</f>
        <v>148.5</v>
      </c>
      <c r="L27" t="s">
        <v>40</v>
      </c>
    </row>
    <row r="28" spans="1:12" ht="15" customHeight="1" x14ac:dyDescent="0.4">
      <c r="A28" t="str">
        <f>IFERROR(INDEX('Ebook List'!E:E,MATCH('Order Form'!$L28,'Ebook List'!$O:$O,0)),"")</f>
        <v>IOP Concise Physics: Release 3</v>
      </c>
      <c r="B28" t="str">
        <f>IFERROR(INDEX('Ebook List'!I:I,MATCH('Order Form'!$L28,'Ebook List'!$O:$O,0)),"")</f>
        <v>Course Text</v>
      </c>
      <c r="C28" s="35">
        <f>IFERROR(INDEX('Ebook List'!F:F,MATCH('Order Form'!$L28,'Ebook List'!$O:$O,0)),"")</f>
        <v>9781681744124</v>
      </c>
      <c r="D28" t="str">
        <f>IFERROR(INDEX('Ebook List'!D:D,MATCH('Order Form'!$L28,'Ebook List'!$O:$O,0)),"")</f>
        <v>Levi, A F J</v>
      </c>
      <c r="E28" t="str">
        <f>IFERROR(INDEX('Ebook List'!C:C,MATCH('Order Form'!$L28,'Ebook List'!$O:$O,0)),"")</f>
        <v>Essential Classical Mechanics for Device Physics</v>
      </c>
      <c r="F28" s="31" t="str">
        <f>IF((IFERROR(INDEX('Ebook List'!G:G,MATCH('Order Form'!$L28,'Ebook List'!$O:$O,0)),""))="","",HYPERLINK("https://dx.doi.org/"&amp;(IFERROR(INDEX('Ebook List'!G:G,MATCH('Order Form'!$L28,'Ebook List'!$O:$O,0)),""))))</f>
        <v>https://dx.doi.org/10.1088/978-1-6817-4413-1</v>
      </c>
      <c r="G28" t="str">
        <f>IFERROR(INDEX('Ebook List'!H:H,MATCH('Order Form'!$L28,'Ebook List'!$O:$O,0)),"")</f>
        <v>Classical physics</v>
      </c>
      <c r="H28" t="str">
        <f>IFERROR(INDEX('Ebook List'!K:K,MATCH('Order Form'!$L28,'Ebook List'!$O:$O,0)),"") &amp; ""</f>
        <v>Morgan &amp; Claypool Publishers</v>
      </c>
      <c r="I28" s="87">
        <f>IFERROR(INDEX('Ebook List'!J:J,MATCH('Order Form'!$L28,'Ebook List'!$O:$O,0)),"")</f>
        <v>42628</v>
      </c>
      <c r="J28" s="58">
        <f>IFERROR(INDEX('Ebook List'!B:B,MATCH('Order Form'!$L28,'Ebook List'!$O:$O,0)),"")</f>
        <v>112.5</v>
      </c>
      <c r="L28" t="s">
        <v>41</v>
      </c>
    </row>
    <row r="29" spans="1:12" ht="15" customHeight="1" x14ac:dyDescent="0.4">
      <c r="A29" t="str">
        <f>IFERROR(INDEX('Ebook List'!E:E,MATCH('Order Form'!$L29,'Ebook List'!$O:$O,0)),"")</f>
        <v>IOP Concise Physics: Release 4</v>
      </c>
      <c r="B29" t="str">
        <f>IFERROR(INDEX('Ebook List'!I:I,MATCH('Order Form'!$L29,'Ebook List'!$O:$O,0)),"")</f>
        <v>Course Text</v>
      </c>
      <c r="C29" s="35">
        <f>IFERROR(INDEX('Ebook List'!F:F,MATCH('Order Form'!$L29,'Ebook List'!$O:$O,0)),"")</f>
        <v>9781681745961</v>
      </c>
      <c r="D29" t="str">
        <f>IFERROR(INDEX('Ebook List'!D:D,MATCH('Order Form'!$L29,'Ebook List'!$O:$O,0)),"")</f>
        <v>Braithwaite, Jonathan</v>
      </c>
      <c r="E29" t="str">
        <f>IFERROR(INDEX('Ebook List'!C:C,MATCH('Order Form'!$L29,'Ebook List'!$O:$O,0)),"")</f>
        <v>Essential Fluid Dynamics - For scientists</v>
      </c>
      <c r="F29" s="31" t="str">
        <f>IF((IFERROR(INDEX('Ebook List'!G:G,MATCH('Order Form'!$L29,'Ebook List'!$O:$O,0)),""))="","",HYPERLINK("https://dx.doi.org/"&amp;(IFERROR(INDEX('Ebook List'!G:G,MATCH('Order Form'!$L29,'Ebook List'!$O:$O,0)),""))))</f>
        <v>https://dx.doi.org/10.1088/978-1-6817-4597-8</v>
      </c>
      <c r="G29" t="str">
        <f>IFERROR(INDEX('Ebook List'!H:H,MATCH('Order Form'!$L29,'Ebook List'!$O:$O,0)),"")</f>
        <v>Classical physics</v>
      </c>
      <c r="H29" t="str">
        <f>IFERROR(INDEX('Ebook List'!K:K,MATCH('Order Form'!$L29,'Ebook List'!$O:$O,0)),"") &amp; ""</f>
        <v>Morgan &amp; Claypool Publishers</v>
      </c>
      <c r="I29" s="87">
        <f>IFERROR(INDEX('Ebook List'!J:J,MATCH('Order Form'!$L29,'Ebook List'!$O:$O,0)),"")</f>
        <v>43091</v>
      </c>
      <c r="J29" s="58">
        <f>IFERROR(INDEX('Ebook List'!B:B,MATCH('Order Form'!$L29,'Ebook List'!$O:$O,0)),"")</f>
        <v>112.5</v>
      </c>
      <c r="L29" t="s">
        <v>42</v>
      </c>
    </row>
    <row r="30" spans="1:12" ht="15" customHeight="1" x14ac:dyDescent="0.4">
      <c r="A30" t="str">
        <f>IFERROR(INDEX('Ebook List'!E:E,MATCH('Order Form'!$L30,'Ebook List'!$O:$O,0)),"")</f>
        <v>IOP Concise Physics: Release 3</v>
      </c>
      <c r="B30" t="str">
        <f>IFERROR(INDEX('Ebook List'!I:I,MATCH('Order Form'!$L30,'Ebook List'!$O:$O,0)),"")</f>
        <v>Course Text</v>
      </c>
      <c r="C30" s="35">
        <f>IFERROR(INDEX('Ebook List'!F:F,MATCH('Order Form'!$L30,'Ebook List'!$O:$O,0)),"")</f>
        <v>9781681746654</v>
      </c>
      <c r="D30" t="str">
        <f>IFERROR(INDEX('Ebook List'!D:D,MATCH('Order Form'!$L30,'Ebook List'!$O:$O,0)),"")</f>
        <v>Vallance, Claire</v>
      </c>
      <c r="E30" t="str">
        <f>IFERROR(INDEX('Ebook List'!C:C,MATCH('Order Form'!$L30,'Ebook List'!$O:$O,0)),"")</f>
        <v>Introduction to Chemical Kinetics</v>
      </c>
      <c r="F30" s="31" t="str">
        <f>IF((IFERROR(INDEX('Ebook List'!G:G,MATCH('Order Form'!$L30,'Ebook List'!$O:$O,0)),""))="","",HYPERLINK("https://dx.doi.org/"&amp;(IFERROR(INDEX('Ebook List'!G:G,MATCH('Order Form'!$L30,'Ebook List'!$O:$O,0)),""))))</f>
        <v>https://dx.doi.org/10.1088/978-1-6817-4664-7</v>
      </c>
      <c r="G30" t="str">
        <f>IFERROR(INDEX('Ebook List'!H:H,MATCH('Order Form'!$L30,'Ebook List'!$O:$O,0)),"")</f>
        <v>Atomic and molecular physics</v>
      </c>
      <c r="H30" t="str">
        <f>IFERROR(INDEX('Ebook List'!K:K,MATCH('Order Form'!$L30,'Ebook List'!$O:$O,0)),"") &amp; ""</f>
        <v>Morgan &amp; Claypool Publishers</v>
      </c>
      <c r="I30" s="87">
        <f>IFERROR(INDEX('Ebook List'!J:J,MATCH('Order Form'!$L30,'Ebook List'!$O:$O,0)),"")</f>
        <v>43063</v>
      </c>
      <c r="J30" s="58">
        <f>IFERROR(INDEX('Ebook List'!B:B,MATCH('Order Form'!$L30,'Ebook List'!$O:$O,0)),"")</f>
        <v>112.5</v>
      </c>
      <c r="L30" t="s">
        <v>43</v>
      </c>
    </row>
    <row r="31" spans="1:12" ht="15" customHeight="1" x14ac:dyDescent="0.4">
      <c r="A31" t="str">
        <f>IFERROR(INDEX('Ebook List'!E:E,MATCH('Order Form'!$L31,'Ebook List'!$O:$O,0)),"")</f>
        <v>IOP Concise Physics: Release 3</v>
      </c>
      <c r="B31" t="str">
        <f>IFERROR(INDEX('Ebook List'!I:I,MATCH('Order Form'!$L31,'Ebook List'!$O:$O,0)),"")</f>
        <v>Course Text</v>
      </c>
      <c r="C31" s="35">
        <f>IFERROR(INDEX('Ebook List'!F:F,MATCH('Order Form'!$L31,'Ebook List'!$O:$O,0)),"")</f>
        <v>9781681740454</v>
      </c>
      <c r="D31" t="str">
        <f>IFERROR(INDEX('Ebook List'!D:D,MATCH('Order Form'!$L31,'Ebook List'!$O:$O,0)),"")</f>
        <v>Pang, Tao</v>
      </c>
      <c r="E31" t="str">
        <f>IFERROR(INDEX('Ebook List'!C:C,MATCH('Order Form'!$L31,'Ebook List'!$O:$O,0)),"")</f>
        <v>Introduction to Quantum Monte Carlo Methods</v>
      </c>
      <c r="F31" s="31" t="str">
        <f>IF((IFERROR(INDEX('Ebook List'!G:G,MATCH('Order Form'!$L31,'Ebook List'!$O:$O,0)),""))="","",HYPERLINK("https://dx.doi.org/"&amp;(IFERROR(INDEX('Ebook List'!G:G,MATCH('Order Form'!$L31,'Ebook List'!$O:$O,0)),""))))</f>
        <v>https://dx.doi.org/10.1088/978-1-6817-4109-3</v>
      </c>
      <c r="G31" t="str">
        <f>IFERROR(INDEX('Ebook List'!H:H,MATCH('Order Form'!$L31,'Ebook List'!$O:$O,0)),"")</f>
        <v>Quantum science</v>
      </c>
      <c r="H31" t="str">
        <f>IFERROR(INDEX('Ebook List'!K:K,MATCH('Order Form'!$L31,'Ebook List'!$O:$O,0)),"") &amp; ""</f>
        <v>Morgan &amp; Claypool Publishers</v>
      </c>
      <c r="I31" s="87">
        <f>IFERROR(INDEX('Ebook List'!J:J,MATCH('Order Form'!$L31,'Ebook List'!$O:$O,0)),"")</f>
        <v>42711</v>
      </c>
      <c r="J31" s="58">
        <f>IFERROR(INDEX('Ebook List'!B:B,MATCH('Order Form'!$L31,'Ebook List'!$O:$O,0)),"")</f>
        <v>112.5</v>
      </c>
      <c r="L31" t="s">
        <v>44</v>
      </c>
    </row>
    <row r="32" spans="1:12" ht="15" customHeight="1" x14ac:dyDescent="0.4">
      <c r="A32" t="str">
        <f>IFERROR(INDEX('Ebook List'!E:E,MATCH('Order Form'!$L32,'Ebook List'!$O:$O,0)),"")</f>
        <v>IOP Expanding Physics: Release 6</v>
      </c>
      <c r="B32" t="str">
        <f>IFERROR(INDEX('Ebook List'!I:I,MATCH('Order Form'!$L32,'Ebook List'!$O:$O,0)),"")</f>
        <v>Research &amp; Reference text</v>
      </c>
      <c r="C32" s="35">
        <f>IFERROR(INDEX('Ebook List'!F:F,MATCH('Order Form'!$L32,'Ebook List'!$O:$O,0)),"")</f>
        <v>9780750316903</v>
      </c>
      <c r="D32" t="str">
        <f>IFERROR(INDEX('Ebook List'!D:D,MATCH('Order Form'!$L32,'Ebook List'!$O:$O,0)),"")</f>
        <v>Barat CLSO, Ken</v>
      </c>
      <c r="E32" t="str">
        <f>IFERROR(INDEX('Ebook List'!C:C,MATCH('Order Form'!$L32,'Ebook List'!$O:$O,0)),"")</f>
        <v>Laser Safety: Practical knowledge and solutions</v>
      </c>
      <c r="F32" s="31" t="str">
        <f>IF((IFERROR(INDEX('Ebook List'!G:G,MATCH('Order Form'!$L32,'Ebook List'!$O:$O,0)),""))="","",HYPERLINK("https://dx.doi.org/"&amp;(IFERROR(INDEX('Ebook List'!G:G,MATCH('Order Form'!$L32,'Ebook List'!$O:$O,0)),""))))</f>
        <v>https://dx.doi.org/10.1088/2053-2563/ab0f25</v>
      </c>
      <c r="G32" t="str">
        <f>IFERROR(INDEX('Ebook List'!H:H,MATCH('Order Form'!$L32,'Ebook List'!$O:$O,0)),"")</f>
        <v>Optics and photonics</v>
      </c>
      <c r="H32" t="str">
        <f>IFERROR(INDEX('Ebook List'!K:K,MATCH('Order Form'!$L32,'Ebook List'!$O:$O,0)),"") &amp; ""</f>
        <v/>
      </c>
      <c r="I32" s="87">
        <f>IFERROR(INDEX('Ebook List'!J:J,MATCH('Order Form'!$L32,'Ebook List'!$O:$O,0)),"")</f>
        <v>43637</v>
      </c>
      <c r="J32" s="58">
        <f>IFERROR(INDEX('Ebook List'!B:B,MATCH('Order Form'!$L32,'Ebook List'!$O:$O,0)),"")</f>
        <v>148.5</v>
      </c>
      <c r="L32" t="s">
        <v>45</v>
      </c>
    </row>
    <row r="33" spans="1:12" ht="15" customHeight="1" x14ac:dyDescent="0.4">
      <c r="A33" t="str">
        <f>IFERROR(INDEX('Ebook List'!E:E,MATCH('Order Form'!$L33,'Ebook List'!$O:$O,0)),"")</f>
        <v>IOP Concise Physics: Release 6</v>
      </c>
      <c r="B33" t="str">
        <f>IFERROR(INDEX('Ebook List'!I:I,MATCH('Order Form'!$L33,'Ebook List'!$O:$O,0)),"")</f>
        <v>Research &amp; Reference text</v>
      </c>
      <c r="C33" s="35">
        <f>IFERROR(INDEX('Ebook List'!F:F,MATCH('Order Form'!$L33,'Ebook List'!$O:$O,0)),"")</f>
        <v>9781643276939</v>
      </c>
      <c r="D33" t="str">
        <f>IFERROR(INDEX('Ebook List'!D:D,MATCH('Order Form'!$L33,'Ebook List'!$O:$O,0)),"")</f>
        <v>Dunlap, Richard A</v>
      </c>
      <c r="E33" t="str">
        <f>IFERROR(INDEX('Ebook List'!C:C,MATCH('Order Form'!$L33,'Ebook List'!$O:$O,0)),"")</f>
        <v>Lasers and Their Application to the Observation of Bose–Einstein Condensates</v>
      </c>
      <c r="F33" s="31" t="str">
        <f>IF((IFERROR(INDEX('Ebook List'!G:G,MATCH('Order Form'!$L33,'Ebook List'!$O:$O,0)),""))="","",HYPERLINK("https://dx.doi.org/"&amp;(IFERROR(INDEX('Ebook List'!G:G,MATCH('Order Form'!$L33,'Ebook List'!$O:$O,0)),""))))</f>
        <v>https://dx.doi.org/10.1088/2053-2571/ab2f2f</v>
      </c>
      <c r="G33" t="str">
        <f>IFERROR(INDEX('Ebook List'!H:H,MATCH('Order Form'!$L33,'Ebook List'!$O:$O,0)),"")</f>
        <v>Optics and photonics</v>
      </c>
      <c r="H33" t="str">
        <f>IFERROR(INDEX('Ebook List'!K:K,MATCH('Order Form'!$L33,'Ebook List'!$O:$O,0)),"") &amp; ""</f>
        <v>Morgan &amp; Claypool Publishers</v>
      </c>
      <c r="I33" s="87">
        <f>IFERROR(INDEX('Ebook List'!J:J,MATCH('Order Form'!$L33,'Ebook List'!$O:$O,0)),"")</f>
        <v>43710</v>
      </c>
      <c r="J33" s="58">
        <f>IFERROR(INDEX('Ebook List'!B:B,MATCH('Order Form'!$L33,'Ebook List'!$O:$O,0)),"")</f>
        <v>112.5</v>
      </c>
      <c r="L33" t="s">
        <v>46</v>
      </c>
    </row>
    <row r="34" spans="1:12" ht="15" customHeight="1" x14ac:dyDescent="0.4">
      <c r="A34" t="str">
        <f>IFERROR(INDEX('Ebook List'!E:E,MATCH('Order Form'!$L34,'Ebook List'!$O:$O,0)),"")</f>
        <v>IOP Expanding Physics: Release 2</v>
      </c>
      <c r="B34" t="str">
        <f>IFERROR(INDEX('Ebook List'!I:I,MATCH('Order Form'!$L34,'Ebook List'!$O:$O,0)),"")</f>
        <v>Research &amp; Reference text</v>
      </c>
      <c r="C34" s="35">
        <f>IFERROR(INDEX('Ebook List'!F:F,MATCH('Order Form'!$L34,'Ebook List'!$O:$O,0)),"")</f>
        <v>9780750310758</v>
      </c>
      <c r="D34" t="str">
        <f>IFERROR(INDEX('Ebook List'!D:D,MATCH('Order Form'!$L34,'Ebook List'!$O:$O,0)),"")</f>
        <v>Wysin, Gary Matthew</v>
      </c>
      <c r="E34" t="str">
        <f>IFERROR(INDEX('Ebook List'!C:C,MATCH('Order Form'!$L34,'Ebook List'!$O:$O,0)),"")</f>
        <v>Magnetic Excitations and Geometric Confinement: Theory and simulations</v>
      </c>
      <c r="F34" s="31" t="str">
        <f>IF((IFERROR(INDEX('Ebook List'!G:G,MATCH('Order Form'!$L34,'Ebook List'!$O:$O,0)),""))="","",HYPERLINK("https://dx.doi.org/"&amp;(IFERROR(INDEX('Ebook List'!G:G,MATCH('Order Form'!$L34,'Ebook List'!$O:$O,0)),""))))</f>
        <v>https://dx.doi.org/10.1088/978-0-7503-1074-1</v>
      </c>
      <c r="G34" t="str">
        <f>IFERROR(INDEX('Ebook List'!H:H,MATCH('Order Form'!$L34,'Ebook List'!$O:$O,0)),"")</f>
        <v>Condensed matter</v>
      </c>
      <c r="H34" t="str">
        <f>IFERROR(INDEX('Ebook List'!K:K,MATCH('Order Form'!$L34,'Ebook List'!$O:$O,0)),"") &amp; ""</f>
        <v/>
      </c>
      <c r="I34" s="87">
        <f>IFERROR(INDEX('Ebook List'!J:J,MATCH('Order Form'!$L34,'Ebook List'!$O:$O,0)),"")</f>
        <v>42368</v>
      </c>
      <c r="J34" s="58">
        <f>IFERROR(INDEX('Ebook List'!B:B,MATCH('Order Form'!$L34,'Ebook List'!$O:$O,0)),"")</f>
        <v>148.5</v>
      </c>
      <c r="L34" t="s">
        <v>47</v>
      </c>
    </row>
    <row r="35" spans="1:12" ht="15" customHeight="1" x14ac:dyDescent="0.4">
      <c r="A35" t="str">
        <f>IFERROR(INDEX('Ebook List'!E:E,MATCH('Order Form'!$L35,'Ebook List'!$O:$O,0)),"")</f>
        <v>IOP Expanding Physics: Release 5</v>
      </c>
      <c r="B35" t="str">
        <f>IFERROR(INDEX('Ebook List'!I:I,MATCH('Order Form'!$L35,'Ebook List'!$O:$O,0)),"")</f>
        <v>Course Text</v>
      </c>
      <c r="C35" s="35">
        <f>IFERROR(INDEX('Ebook List'!F:F,MATCH('Order Form'!$L35,'Ebook List'!$O:$O,0)),"")</f>
        <v>9780750317245</v>
      </c>
      <c r="D35" t="str">
        <f>IFERROR(INDEX('Ebook List'!D:D,MATCH('Order Form'!$L35,'Ebook List'!$O:$O,0)),"")</f>
        <v>Ydri, Badis</v>
      </c>
      <c r="E35" t="str">
        <f>IFERROR(INDEX('Ebook List'!C:C,MATCH('Order Form'!$L35,'Ebook List'!$O:$O,0)),"")</f>
        <v>Matrix Models of String Theory</v>
      </c>
      <c r="F35" s="31" t="str">
        <f>IF((IFERROR(INDEX('Ebook List'!G:G,MATCH('Order Form'!$L35,'Ebook List'!$O:$O,0)),""))="","",HYPERLINK("https://dx.doi.org/"&amp;(IFERROR(INDEX('Ebook List'!G:G,MATCH('Order Form'!$L35,'Ebook List'!$O:$O,0)),""))))</f>
        <v>https://dx.doi.org/10.1088/978-0-7503-1726-9</v>
      </c>
      <c r="G35" t="str">
        <f>IFERROR(INDEX('Ebook List'!H:H,MATCH('Order Form'!$L35,'Ebook List'!$O:$O,0)),"")</f>
        <v>Astronomy and astrophysics</v>
      </c>
      <c r="H35" t="str">
        <f>IFERROR(INDEX('Ebook List'!K:K,MATCH('Order Form'!$L35,'Ebook List'!$O:$O,0)),"") &amp; ""</f>
        <v/>
      </c>
      <c r="I35" s="87">
        <f>IFERROR(INDEX('Ebook List'!J:J,MATCH('Order Form'!$L35,'Ebook List'!$O:$O,0)),"")</f>
        <v>43402</v>
      </c>
      <c r="J35" s="58">
        <f>IFERROR(INDEX('Ebook List'!B:B,MATCH('Order Form'!$L35,'Ebook List'!$O:$O,0)),"")</f>
        <v>148.5</v>
      </c>
      <c r="L35" t="s">
        <v>48</v>
      </c>
    </row>
    <row r="36" spans="1:12" ht="15" customHeight="1" x14ac:dyDescent="0.4">
      <c r="A36" t="str">
        <f>IFERROR(INDEX('Ebook List'!E:E,MATCH('Order Form'!$L36,'Ebook List'!$O:$O,0)),"")</f>
        <v>2021 Collection</v>
      </c>
      <c r="B36" t="str">
        <f>IFERROR(INDEX('Ebook List'!I:I,MATCH('Order Form'!$L36,'Ebook List'!$O:$O,0)),"")</f>
        <v>Course Text</v>
      </c>
      <c r="C36" s="35">
        <f>IFERROR(INDEX('Ebook List'!F:F,MATCH('Order Form'!$L36,'Ebook List'!$O:$O,0)),"")</f>
        <v>9780750336819</v>
      </c>
      <c r="D36" t="str">
        <f>IFERROR(INDEX('Ebook List'!D:D,MATCH('Order Form'!$L36,'Ebook List'!$O:$O,0)),"")</f>
        <v>Andrews, David L</v>
      </c>
      <c r="E36" t="str">
        <f>IFERROR(INDEX('Ebook List'!C:C,MATCH('Order Form'!$L36,'Ebook List'!$O:$O,0)),"")</f>
        <v>Molecular Photophysics and Spectroscopy (Second Edition)</v>
      </c>
      <c r="F36" s="31" t="str">
        <f>IF((IFERROR(INDEX('Ebook List'!G:G,MATCH('Order Form'!$L36,'Ebook List'!$O:$O,0)),""))="","",HYPERLINK("https://dx.doi.org/"&amp;(IFERROR(INDEX('Ebook List'!G:G,MATCH('Order Form'!$L36,'Ebook List'!$O:$O,0)),""))))</f>
        <v>https://dx.doi.org/10.1088/978-0-7503-3683-3</v>
      </c>
      <c r="G36" t="str">
        <f>IFERROR(INDEX('Ebook List'!H:H,MATCH('Order Form'!$L36,'Ebook List'!$O:$O,0)),"")</f>
        <v>Atomic and molecular physics</v>
      </c>
      <c r="H36" t="str">
        <f>IFERROR(INDEX('Ebook List'!K:K,MATCH('Order Form'!$L36,'Ebook List'!$O:$O,0)),"") &amp; ""</f>
        <v/>
      </c>
      <c r="I36" s="87">
        <f>IFERROR(INDEX('Ebook List'!J:J,MATCH('Order Form'!$L36,'Ebook List'!$O:$O,0)),"")</f>
        <v>44407</v>
      </c>
      <c r="J36" s="58">
        <f>IFERROR(INDEX('Ebook List'!B:B,MATCH('Order Form'!$L36,'Ebook List'!$O:$O,0)),"")</f>
        <v>180</v>
      </c>
      <c r="L36" t="s">
        <v>49</v>
      </c>
    </row>
    <row r="37" spans="1:12" ht="15" customHeight="1" x14ac:dyDescent="0.4">
      <c r="A37" t="str">
        <f>IFERROR(INDEX('Ebook List'!E:E,MATCH('Order Form'!$L37,'Ebook List'!$O:$O,0)),"")</f>
        <v>IOP Expanding Physics: Release 6</v>
      </c>
      <c r="B37" t="str">
        <f>IFERROR(INDEX('Ebook List'!I:I,MATCH('Order Form'!$L37,'Ebook List'!$O:$O,0)),"")</f>
        <v>Course Text</v>
      </c>
      <c r="C37" s="35">
        <f>IFERROR(INDEX('Ebook List'!F:F,MATCH('Order Form'!$L37,'Ebook List'!$O:$O,0)),"")</f>
        <v>9780750315944</v>
      </c>
      <c r="D37" t="str">
        <f>IFERROR(INDEX('Ebook List'!D:D,MATCH('Order Form'!$L37,'Ebook List'!$O:$O,0)),"")</f>
        <v>Barman Roy, Sindhunil</v>
      </c>
      <c r="E37" t="str">
        <f>IFERROR(INDEX('Ebook List'!C:C,MATCH('Order Form'!$L37,'Ebook List'!$O:$O,0)),"")</f>
        <v>Mott Insulators: Physics and applications</v>
      </c>
      <c r="F37" s="31" t="str">
        <f>IF((IFERROR(INDEX('Ebook List'!G:G,MATCH('Order Form'!$L37,'Ebook List'!$O:$O,0)),""))="","",HYPERLINK("https://dx.doi.org/"&amp;(IFERROR(INDEX('Ebook List'!G:G,MATCH('Order Form'!$L37,'Ebook List'!$O:$O,0)),""))))</f>
        <v>https://dx.doi.org/10.1088/2053-2563/ab16c9</v>
      </c>
      <c r="G37" t="str">
        <f>IFERROR(INDEX('Ebook List'!H:H,MATCH('Order Form'!$L37,'Ebook List'!$O:$O,0)),"")</f>
        <v>Materials</v>
      </c>
      <c r="H37" t="str">
        <f>IFERROR(INDEX('Ebook List'!K:K,MATCH('Order Form'!$L37,'Ebook List'!$O:$O,0)),"") &amp; ""</f>
        <v/>
      </c>
      <c r="I37" s="87">
        <f>IFERROR(INDEX('Ebook List'!J:J,MATCH('Order Form'!$L37,'Ebook List'!$O:$O,0)),"")</f>
        <v>43663</v>
      </c>
      <c r="J37" s="58">
        <f>IFERROR(INDEX('Ebook List'!B:B,MATCH('Order Form'!$L37,'Ebook List'!$O:$O,0)),"")</f>
        <v>148.5</v>
      </c>
      <c r="L37" t="s">
        <v>50</v>
      </c>
    </row>
    <row r="38" spans="1:12" ht="15" customHeight="1" x14ac:dyDescent="0.4">
      <c r="A38" t="str">
        <f>IFERROR(INDEX('Ebook List'!E:E,MATCH('Order Form'!$L38,'Ebook List'!$O:$O,0)),"")</f>
        <v>2020 Collection</v>
      </c>
      <c r="B38" t="str">
        <f>IFERROR(INDEX('Ebook List'!I:I,MATCH('Order Form'!$L38,'Ebook List'!$O:$O,0)),"")</f>
        <v>Research &amp; Reference text</v>
      </c>
      <c r="C38" s="35">
        <f>IFERROR(INDEX('Ebook List'!F:F,MATCH('Order Form'!$L38,'Ebook List'!$O:$O,0)),"")</f>
        <v>9780750317368</v>
      </c>
      <c r="D38" t="str">
        <f>IFERROR(INDEX('Ebook List'!D:D,MATCH('Order Form'!$L38,'Ebook List'!$O:$O,0)),"")</f>
        <v>Liao, Professor Bolin</v>
      </c>
      <c r="E38" t="str">
        <f>IFERROR(INDEX('Ebook List'!C:C,MATCH('Order Form'!$L38,'Ebook List'!$O:$O,0)),"")</f>
        <v>Nanoscale Energy Transport: Emerging phenomena, methods and applications</v>
      </c>
      <c r="F38" s="31" t="str">
        <f>IF((IFERROR(INDEX('Ebook List'!G:G,MATCH('Order Form'!$L38,'Ebook List'!$O:$O,0)),""))="","",HYPERLINK("https://dx.doi.org/"&amp;(IFERROR(INDEX('Ebook List'!G:G,MATCH('Order Form'!$L38,'Ebook List'!$O:$O,0)),""))))</f>
        <v>https://dx.doi.org/10.1088/978-0-7503-1738-2</v>
      </c>
      <c r="G38" t="str">
        <f>IFERROR(INDEX('Ebook List'!H:H,MATCH('Order Form'!$L38,'Ebook List'!$O:$O,0)),"")</f>
        <v>Materials</v>
      </c>
      <c r="H38" t="str">
        <f>IFERROR(INDEX('Ebook List'!K:K,MATCH('Order Form'!$L38,'Ebook List'!$O:$O,0)),"") &amp; ""</f>
        <v/>
      </c>
      <c r="I38" s="87">
        <f>IFERROR(INDEX('Ebook List'!J:J,MATCH('Order Form'!$L38,'Ebook List'!$O:$O,0)),"")</f>
        <v>43910</v>
      </c>
      <c r="J38" s="58">
        <f>IFERROR(INDEX('Ebook List'!B:B,MATCH('Order Form'!$L38,'Ebook List'!$O:$O,0)),"")</f>
        <v>180</v>
      </c>
      <c r="L38" t="s">
        <v>51</v>
      </c>
    </row>
    <row r="39" spans="1:12" ht="15" customHeight="1" x14ac:dyDescent="0.4">
      <c r="A39" t="str">
        <f>IFERROR(INDEX('Ebook List'!E:E,MATCH('Order Form'!$L39,'Ebook List'!$O:$O,0)),"")</f>
        <v>IOP Concise Physics: Release 5</v>
      </c>
      <c r="B39" t="str">
        <f>IFERROR(INDEX('Ebook List'!I:I,MATCH('Order Form'!$L39,'Ebook List'!$O:$O,0)),"")</f>
        <v>Research &amp; Reference text</v>
      </c>
      <c r="C39" s="35">
        <f>IFERROR(INDEX('Ebook List'!F:F,MATCH('Order Form'!$L39,'Ebook List'!$O:$O,0)),"")</f>
        <v>9781643270449</v>
      </c>
      <c r="D39" t="str">
        <f>IFERROR(INDEX('Ebook List'!D:D,MATCH('Order Form'!$L39,'Ebook List'!$O:$O,0)),"")</f>
        <v>Todorov, M.D.</v>
      </c>
      <c r="E39" t="str">
        <f>IFERROR(INDEX('Ebook List'!C:C,MATCH('Order Form'!$L39,'Ebook List'!$O:$O,0)),"")</f>
        <v>Nonlinear Waves: Theory, computer simulation, experiment</v>
      </c>
      <c r="F39" s="31" t="str">
        <f>IF((IFERROR(INDEX('Ebook List'!G:G,MATCH('Order Form'!$L39,'Ebook List'!$O:$O,0)),""))="","",HYPERLINK("https://dx.doi.org/"&amp;(IFERROR(INDEX('Ebook List'!G:G,MATCH('Order Form'!$L39,'Ebook List'!$O:$O,0)),""))))</f>
        <v>https://dx.doi.org/10.1088/978-1-64327-047-0</v>
      </c>
      <c r="G39" t="str">
        <f>IFERROR(INDEX('Ebook List'!H:H,MATCH('Order Form'!$L39,'Ebook List'!$O:$O,0)),"")</f>
        <v>Classical physics</v>
      </c>
      <c r="H39" t="str">
        <f>IFERROR(INDEX('Ebook List'!K:K,MATCH('Order Form'!$L39,'Ebook List'!$O:$O,0)),"") &amp; ""</f>
        <v>Morgan &amp; Claypool Publishers</v>
      </c>
      <c r="I39" s="87">
        <f>IFERROR(INDEX('Ebook List'!J:J,MATCH('Order Form'!$L39,'Ebook List'!$O:$O,0)),"")</f>
        <v>43336</v>
      </c>
      <c r="J39" s="58">
        <f>IFERROR(INDEX('Ebook List'!B:B,MATCH('Order Form'!$L39,'Ebook List'!$O:$O,0)),"")</f>
        <v>112.5</v>
      </c>
      <c r="L39" t="s">
        <v>52</v>
      </c>
    </row>
    <row r="40" spans="1:12" ht="15" customHeight="1" x14ac:dyDescent="0.4">
      <c r="A40" t="str">
        <f>IFERROR(INDEX('Ebook List'!E:E,MATCH('Order Form'!$L40,'Ebook List'!$O:$O,0)),"")</f>
        <v>2020 Collection</v>
      </c>
      <c r="B40" t="str">
        <f>IFERROR(INDEX('Ebook List'!I:I,MATCH('Order Form'!$L40,'Ebook List'!$O:$O,0)),"")</f>
        <v>Research &amp; Reference text</v>
      </c>
      <c r="C40" s="35">
        <f>IFERROR(INDEX('Ebook List'!F:F,MATCH('Order Form'!$L40,'Ebook List'!$O:$O,0)),"")</f>
        <v>9780750322782</v>
      </c>
      <c r="D40" t="str">
        <f>IFERROR(INDEX('Ebook List'!D:D,MATCH('Order Form'!$L40,'Ebook List'!$O:$O,0)),"")</f>
        <v>Khare, Professor Kedar</v>
      </c>
      <c r="E40" t="str">
        <f>IFERROR(INDEX('Ebook List'!C:C,MATCH('Order Form'!$L40,'Ebook List'!$O:$O,0)),"")</f>
        <v>Orbital Angular Momentum States of Light: Propagation through atmospheric turbulence</v>
      </c>
      <c r="F40" s="31" t="str">
        <f>IF((IFERROR(INDEX('Ebook List'!G:G,MATCH('Order Form'!$L40,'Ebook List'!$O:$O,0)),""))="","",HYPERLINK("https://dx.doi.org/"&amp;(IFERROR(INDEX('Ebook List'!G:G,MATCH('Order Form'!$L40,'Ebook List'!$O:$O,0)),""))))</f>
        <v>https://dx.doi.org/10.1088/978-0-7503-2280-5</v>
      </c>
      <c r="G40" t="str">
        <f>IFERROR(INDEX('Ebook List'!H:H,MATCH('Order Form'!$L40,'Ebook List'!$O:$O,0)),"")</f>
        <v>Optics and photonics</v>
      </c>
      <c r="H40" t="str">
        <f>IFERROR(INDEX('Ebook List'!K:K,MATCH('Order Form'!$L40,'Ebook List'!$O:$O,0)),"") &amp; ""</f>
        <v/>
      </c>
      <c r="I40" s="87">
        <f>IFERROR(INDEX('Ebook List'!J:J,MATCH('Order Form'!$L40,'Ebook List'!$O:$O,0)),"")</f>
        <v>44186</v>
      </c>
      <c r="J40" s="58">
        <f>IFERROR(INDEX('Ebook List'!B:B,MATCH('Order Form'!$L40,'Ebook List'!$O:$O,0)),"")</f>
        <v>180</v>
      </c>
      <c r="L40" t="s">
        <v>53</v>
      </c>
    </row>
    <row r="41" spans="1:12" ht="15" customHeight="1" x14ac:dyDescent="0.4">
      <c r="A41" t="str">
        <f>IFERROR(INDEX('Ebook List'!E:E,MATCH('Order Form'!$L41,'Ebook List'!$O:$O,0)),"")</f>
        <v>IOP Concise Physics: Release 3</v>
      </c>
      <c r="B41" t="str">
        <f>IFERROR(INDEX('Ebook List'!I:I,MATCH('Order Form'!$L41,'Ebook List'!$O:$O,0)),"")</f>
        <v>Research &amp; Reference text</v>
      </c>
      <c r="C41" s="35">
        <f>IFERROR(INDEX('Ebook List'!F:F,MATCH('Order Form'!$L41,'Ebook List'!$O:$O,0)),"")</f>
        <v>9781681746401</v>
      </c>
      <c r="D41" t="str">
        <f>IFERROR(INDEX('Ebook List'!D:D,MATCH('Order Form'!$L41,'Ebook List'!$O:$O,0)),"")</f>
        <v>Goldsmid, H Julian</v>
      </c>
      <c r="E41" t="str">
        <f>IFERROR(INDEX('Ebook List'!C:C,MATCH('Order Form'!$L41,'Ebook List'!$O:$O,0)),"")</f>
        <v>Physics of Thermoelectric Energy Conversion</v>
      </c>
      <c r="F41" s="31" t="str">
        <f>IF((IFERROR(INDEX('Ebook List'!G:G,MATCH('Order Form'!$L41,'Ebook List'!$O:$O,0)),""))="","",HYPERLINK("https://dx.doi.org/"&amp;(IFERROR(INDEX('Ebook List'!G:G,MATCH('Order Form'!$L41,'Ebook List'!$O:$O,0)),""))))</f>
        <v>https://dx.doi.org/10.1088/978-1-6817-4641-8</v>
      </c>
      <c r="G41" t="str">
        <f>IFERROR(INDEX('Ebook List'!H:H,MATCH('Order Form'!$L41,'Ebook List'!$O:$O,0)),"")</f>
        <v>Materials</v>
      </c>
      <c r="H41" t="str">
        <f>IFERROR(INDEX('Ebook List'!K:K,MATCH('Order Form'!$L41,'Ebook List'!$O:$O,0)),"") &amp; ""</f>
        <v>Morgan &amp; Claypool Publishers</v>
      </c>
      <c r="I41" s="87">
        <f>IFERROR(INDEX('Ebook List'!J:J,MATCH('Order Form'!$L41,'Ebook List'!$O:$O,0)),"")</f>
        <v>42846</v>
      </c>
      <c r="J41" s="58">
        <f>IFERROR(INDEX('Ebook List'!B:B,MATCH('Order Form'!$L41,'Ebook List'!$O:$O,0)),"")</f>
        <v>112.5</v>
      </c>
      <c r="L41" t="s">
        <v>54</v>
      </c>
    </row>
    <row r="42" spans="1:12" ht="15" customHeight="1" x14ac:dyDescent="0.4">
      <c r="A42" t="str">
        <f>IFERROR(INDEX('Ebook List'!E:E,MATCH('Order Form'!$L42,'Ebook List'!$O:$O,0)),"")</f>
        <v>IOP Expanding Physics: Release 6</v>
      </c>
      <c r="B42" t="str">
        <f>IFERROR(INDEX('Ebook List'!I:I,MATCH('Order Form'!$L42,'Ebook List'!$O:$O,0)),"")</f>
        <v>Course Text</v>
      </c>
      <c r="C42" s="35">
        <f>IFERROR(INDEX('Ebook List'!F:F,MATCH('Order Form'!$L42,'Ebook List'!$O:$O,0)),"")</f>
        <v>9780750316392</v>
      </c>
      <c r="D42" t="str">
        <f>IFERROR(INDEX('Ebook List'!D:D,MATCH('Order Form'!$L42,'Ebook List'!$O:$O,0)),"")</f>
        <v>Popescu, Gabriel</v>
      </c>
      <c r="E42" t="str">
        <f>IFERROR(INDEX('Ebook List'!C:C,MATCH('Order Form'!$L42,'Ebook List'!$O:$O,0)),"")</f>
        <v>Principles of Biophotonics, Volume 1: Linear systems and the Fourier transform in optics</v>
      </c>
      <c r="F42" s="31" t="str">
        <f>IF((IFERROR(INDEX('Ebook List'!G:G,MATCH('Order Form'!$L42,'Ebook List'!$O:$O,0)),""))="","",HYPERLINK("https://dx.doi.org/"&amp;(IFERROR(INDEX('Ebook List'!G:G,MATCH('Order Form'!$L42,'Ebook List'!$O:$O,0)),""))))</f>
        <v>https://dx.doi.org/10.1088/2053-2563/aae121</v>
      </c>
      <c r="G42" t="str">
        <f>IFERROR(INDEX('Ebook List'!H:H,MATCH('Order Form'!$L42,'Ebook List'!$O:$O,0)),"")</f>
        <v>Medical physics and biophysics</v>
      </c>
      <c r="H42" t="str">
        <f>IFERROR(INDEX('Ebook List'!K:K,MATCH('Order Form'!$L42,'Ebook List'!$O:$O,0)),"") &amp; ""</f>
        <v>Institute of Physics and Engineering in Medicine</v>
      </c>
      <c r="I42" s="87">
        <f>IFERROR(INDEX('Ebook List'!J:J,MATCH('Order Form'!$L42,'Ebook List'!$O:$O,0)),"")</f>
        <v>43461</v>
      </c>
      <c r="J42" s="58">
        <f>IFERROR(INDEX('Ebook List'!B:B,MATCH('Order Form'!$L42,'Ebook List'!$O:$O,0)),"")</f>
        <v>148.5</v>
      </c>
      <c r="L42" t="s">
        <v>55</v>
      </c>
    </row>
    <row r="43" spans="1:12" ht="15" customHeight="1" x14ac:dyDescent="0.4">
      <c r="A43" t="str">
        <f>IFERROR(INDEX('Ebook List'!E:E,MATCH('Order Form'!$L43,'Ebook List'!$O:$O,0)),"")</f>
        <v>IOP Concise Physics: Release 6</v>
      </c>
      <c r="B43" t="str">
        <f>IFERROR(INDEX('Ebook List'!I:I,MATCH('Order Form'!$L43,'Ebook List'!$O:$O,0)),"")</f>
        <v>Research &amp; Reference text</v>
      </c>
      <c r="C43" s="35">
        <f>IFERROR(INDEX('Ebook List'!F:F,MATCH('Order Form'!$L43,'Ebook List'!$O:$O,0)),"")</f>
        <v>9781643271231</v>
      </c>
      <c r="D43" t="str">
        <f>IFERROR(INDEX('Ebook List'!D:D,MATCH('Order Form'!$L43,'Ebook List'!$O:$O,0)),"")</f>
        <v>Simula, Tapio</v>
      </c>
      <c r="E43" t="str">
        <f>IFERROR(INDEX('Ebook List'!C:C,MATCH('Order Form'!$L43,'Ebook List'!$O:$O,0)),"")</f>
        <v>Quantised Vortices: A handbook of topological excitations</v>
      </c>
      <c r="F43" s="31" t="str">
        <f>IF((IFERROR(INDEX('Ebook List'!G:G,MATCH('Order Form'!$L43,'Ebook List'!$O:$O,0)),""))="","",HYPERLINK("https://dx.doi.org/"&amp;(IFERROR(INDEX('Ebook List'!G:G,MATCH('Order Form'!$L43,'Ebook List'!$O:$O,0)),""))))</f>
        <v>https://dx.doi.org/10.1088/2053-2571/aafb9d</v>
      </c>
      <c r="G43" t="str">
        <f>IFERROR(INDEX('Ebook List'!H:H,MATCH('Order Form'!$L43,'Ebook List'!$O:$O,0)),"")</f>
        <v>Mathematics and computation</v>
      </c>
      <c r="H43" t="str">
        <f>IFERROR(INDEX('Ebook List'!K:K,MATCH('Order Form'!$L43,'Ebook List'!$O:$O,0)),"") &amp; ""</f>
        <v>Morgan &amp; Claypool Publishers</v>
      </c>
      <c r="I43" s="87">
        <f>IFERROR(INDEX('Ebook List'!J:J,MATCH('Order Form'!$L43,'Ebook List'!$O:$O,0)),"")</f>
        <v>43679</v>
      </c>
      <c r="J43" s="58">
        <f>IFERROR(INDEX('Ebook List'!B:B,MATCH('Order Form'!$L43,'Ebook List'!$O:$O,0)),"")</f>
        <v>112.5</v>
      </c>
      <c r="L43" t="s">
        <v>56</v>
      </c>
    </row>
    <row r="44" spans="1:12" ht="15" customHeight="1" x14ac:dyDescent="0.4">
      <c r="A44" t="str">
        <f>IFERROR(INDEX('Ebook List'!E:E,MATCH('Order Form'!$L44,'Ebook List'!$O:$O,0)),"")</f>
        <v>2021 Collection</v>
      </c>
      <c r="B44" t="str">
        <f>IFERROR(INDEX('Ebook List'!I:I,MATCH('Order Form'!$L44,'Ebook List'!$O:$O,0)),"")</f>
        <v>Research &amp; Reference text</v>
      </c>
      <c r="C44" s="35">
        <f>IFERROR(INDEX('Ebook List'!F:F,MATCH('Order Form'!$L44,'Ebook List'!$O:$O,0)),"")</f>
        <v>9780750334051</v>
      </c>
      <c r="D44" t="str">
        <f>IFERROR(INDEX('Ebook List'!D:D,MATCH('Order Form'!$L44,'Ebook List'!$O:$O,0)),"")</f>
        <v>Duarte, F J</v>
      </c>
      <c r="E44" t="str">
        <f>IFERROR(INDEX('Ebook List'!C:C,MATCH('Order Form'!$L44,'Ebook List'!$O:$O,0)),"")</f>
        <v>Quantum Entanglement Engineering and Applications</v>
      </c>
      <c r="F44" s="31" t="str">
        <f>IF((IFERROR(INDEX('Ebook List'!G:G,MATCH('Order Form'!$L44,'Ebook List'!$O:$O,0)),""))="","",HYPERLINK("https://dx.doi.org/"&amp;(IFERROR(INDEX('Ebook List'!G:G,MATCH('Order Form'!$L44,'Ebook List'!$O:$O,0)),""))))</f>
        <v>https://dx.doi.org/10.1088/978-0-7503-3407-5</v>
      </c>
      <c r="G44" t="str">
        <f>IFERROR(INDEX('Ebook List'!H:H,MATCH('Order Form'!$L44,'Ebook List'!$O:$O,0)),"")</f>
        <v>Optics and photonics</v>
      </c>
      <c r="H44" t="str">
        <f>IFERROR(INDEX('Ebook List'!K:K,MATCH('Order Form'!$L44,'Ebook List'!$O:$O,0)),"") &amp; ""</f>
        <v/>
      </c>
      <c r="I44" s="87">
        <f>IFERROR(INDEX('Ebook List'!J:J,MATCH('Order Form'!$L44,'Ebook List'!$O:$O,0)),"")</f>
        <v>44403</v>
      </c>
      <c r="J44" s="58">
        <f>IFERROR(INDEX('Ebook List'!B:B,MATCH('Order Form'!$L44,'Ebook List'!$O:$O,0)),"")</f>
        <v>180</v>
      </c>
      <c r="L44" t="s">
        <v>57</v>
      </c>
    </row>
    <row r="45" spans="1:12" ht="15" customHeight="1" x14ac:dyDescent="0.4">
      <c r="A45" t="str">
        <f>IFERROR(INDEX('Ebook List'!E:E,MATCH('Order Form'!$L45,'Ebook List'!$O:$O,0)),"")</f>
        <v>IOP Concise Physics: Release 6</v>
      </c>
      <c r="B45" t="str">
        <f>IFERROR(INDEX('Ebook List'!I:I,MATCH('Order Form'!$L45,'Ebook List'!$O:$O,0)),"")</f>
        <v>Course Text</v>
      </c>
      <c r="C45" s="35">
        <f>IFERROR(INDEX('Ebook List'!F:F,MATCH('Order Form'!$L45,'Ebook List'!$O:$O,0)),"")</f>
        <v>9781643276557</v>
      </c>
      <c r="D45" t="str">
        <f>IFERROR(INDEX('Ebook List'!D:D,MATCH('Order Form'!$L45,'Ebook List'!$O:$O,0)),"")</f>
        <v>Deffner, Sebastian</v>
      </c>
      <c r="E45" t="str">
        <f>IFERROR(INDEX('Ebook List'!C:C,MATCH('Order Form'!$L45,'Ebook List'!$O:$O,0)),"")</f>
        <v>Quantum Thermodynamics: An introduction to the thermodynamics of quantum information</v>
      </c>
      <c r="F45" s="31" t="str">
        <f>IF((IFERROR(INDEX('Ebook List'!G:G,MATCH('Order Form'!$L45,'Ebook List'!$O:$O,0)),""))="","",HYPERLINK("https://dx.doi.org/"&amp;(IFERROR(INDEX('Ebook List'!G:G,MATCH('Order Form'!$L45,'Ebook List'!$O:$O,0)),""))))</f>
        <v>https://dx.doi.org/10.1088/2053-2571/ab21c6</v>
      </c>
      <c r="G45" t="str">
        <f>IFERROR(INDEX('Ebook List'!H:H,MATCH('Order Form'!$L45,'Ebook List'!$O:$O,0)),"")</f>
        <v>Quantum science</v>
      </c>
      <c r="H45" t="str">
        <f>IFERROR(INDEX('Ebook List'!K:K,MATCH('Order Form'!$L45,'Ebook List'!$O:$O,0)),"") &amp; ""</f>
        <v>Morgan &amp; Claypool Publishers</v>
      </c>
      <c r="I45" s="87">
        <f>IFERROR(INDEX('Ebook List'!J:J,MATCH('Order Form'!$L45,'Ebook List'!$O:$O,0)),"")</f>
        <v>43648</v>
      </c>
      <c r="J45" s="58">
        <f>IFERROR(INDEX('Ebook List'!B:B,MATCH('Order Form'!$L45,'Ebook List'!$O:$O,0)),"")</f>
        <v>112.5</v>
      </c>
      <c r="L45" t="s">
        <v>58</v>
      </c>
    </row>
    <row r="46" spans="1:12" ht="15" customHeight="1" x14ac:dyDescent="0.4">
      <c r="A46" t="str">
        <f>IFERROR(INDEX('Ebook List'!E:E,MATCH('Order Form'!$L46,'Ebook List'!$O:$O,0)),"")</f>
        <v>2021 Collection</v>
      </c>
      <c r="B46" t="str">
        <f>IFERROR(INDEX('Ebook List'!I:I,MATCH('Order Form'!$L46,'Ebook List'!$O:$O,0)),"")</f>
        <v>Research &amp; Reference text</v>
      </c>
      <c r="C46" s="35">
        <f>IFERROR(INDEX('Ebook List'!F:F,MATCH('Order Form'!$L46,'Ebook List'!$O:$O,0)),"")</f>
        <v>9780750330374</v>
      </c>
      <c r="D46" t="str">
        <f>IFERROR(INDEX('Ebook List'!D:D,MATCH('Order Form'!$L46,'Ebook List'!$O:$O,0)),"")</f>
        <v>Glaeser, Robert M</v>
      </c>
      <c r="E46" t="str">
        <f>IFERROR(INDEX('Ebook List'!C:C,MATCH('Order Form'!$L46,'Ebook List'!$O:$O,0)),"")</f>
        <v>Single-particle Cryo-EM of Biological Macromolecules</v>
      </c>
      <c r="F46" s="31" t="str">
        <f>IF((IFERROR(INDEX('Ebook List'!G:G,MATCH('Order Form'!$L46,'Ebook List'!$O:$O,0)),""))="","",HYPERLINK("https://dx.doi.org/"&amp;(IFERROR(INDEX('Ebook List'!G:G,MATCH('Order Form'!$L46,'Ebook List'!$O:$O,0)),""))))</f>
        <v>https://dx.doi.org/10.1088/978-0-7503-3039-8</v>
      </c>
      <c r="G46" t="str">
        <f>IFERROR(INDEX('Ebook List'!H:H,MATCH('Order Form'!$L46,'Ebook List'!$O:$O,0)),"")</f>
        <v>Medical physics and biophysics</v>
      </c>
      <c r="H46" t="str">
        <f>IFERROR(INDEX('Ebook List'!K:K,MATCH('Order Form'!$L46,'Ebook List'!$O:$O,0)),"") &amp; ""</f>
        <v>Biophysical Society</v>
      </c>
      <c r="I46" s="87">
        <f>IFERROR(INDEX('Ebook List'!J:J,MATCH('Order Form'!$L46,'Ebook List'!$O:$O,0)),"")</f>
        <v>44335</v>
      </c>
      <c r="J46" s="58">
        <f>IFERROR(INDEX('Ebook List'!B:B,MATCH('Order Form'!$L46,'Ebook List'!$O:$O,0)),"")</f>
        <v>180</v>
      </c>
      <c r="L46" t="s">
        <v>59</v>
      </c>
    </row>
    <row r="47" spans="1:12" ht="15" customHeight="1" x14ac:dyDescent="0.4">
      <c r="A47" t="str">
        <f>IFERROR(INDEX('Ebook List'!E:E,MATCH('Order Form'!$L47,'Ebook List'!$O:$O,0)),"")</f>
        <v>IOP Expanding Physics: Release 5</v>
      </c>
      <c r="B47" t="str">
        <f>IFERROR(INDEX('Ebook List'!I:I,MATCH('Order Form'!$L47,'Ebook List'!$O:$O,0)),"")</f>
        <v>Research &amp; Reference text</v>
      </c>
      <c r="C47" s="35">
        <f>IFERROR(INDEX('Ebook List'!F:F,MATCH('Order Form'!$L47,'Ebook List'!$O:$O,0)),"")</f>
        <v>9780750316965</v>
      </c>
      <c r="D47" t="str">
        <f>IFERROR(INDEX('Ebook List'!D:D,MATCH('Order Form'!$L47,'Ebook List'!$O:$O,0)),"")</f>
        <v>Senthilkumaran, Professor Dr Paramasivam</v>
      </c>
      <c r="E47" t="str">
        <f>IFERROR(INDEX('Ebook List'!C:C,MATCH('Order Form'!$L47,'Ebook List'!$O:$O,0)),"")</f>
        <v>Singularities in Physics and Engineering: Properties, methods, and applications</v>
      </c>
      <c r="F47" s="31" t="str">
        <f>IF((IFERROR(INDEX('Ebook List'!G:G,MATCH('Order Form'!$L47,'Ebook List'!$O:$O,0)),""))="","",HYPERLINK("https://dx.doi.org/"&amp;(IFERROR(INDEX('Ebook List'!G:G,MATCH('Order Form'!$L47,'Ebook List'!$O:$O,0)),""))))</f>
        <v>https://dx.doi.org/10.1088/978-0-7503-1698-9</v>
      </c>
      <c r="G47" t="str">
        <f>IFERROR(INDEX('Ebook List'!H:H,MATCH('Order Form'!$L47,'Ebook List'!$O:$O,0)),"")</f>
        <v>Mathematics and computation</v>
      </c>
      <c r="H47" t="str">
        <f>IFERROR(INDEX('Ebook List'!K:K,MATCH('Order Form'!$L47,'Ebook List'!$O:$O,0)),"") &amp; ""</f>
        <v/>
      </c>
      <c r="I47" s="87">
        <f>IFERROR(INDEX('Ebook List'!J:J,MATCH('Order Form'!$L47,'Ebook List'!$O:$O,0)),"")</f>
        <v>43412</v>
      </c>
      <c r="J47" s="58">
        <f>IFERROR(INDEX('Ebook List'!B:B,MATCH('Order Form'!$L47,'Ebook List'!$O:$O,0)),"")</f>
        <v>148.5</v>
      </c>
      <c r="L47" t="s">
        <v>60</v>
      </c>
    </row>
    <row r="48" spans="1:12" ht="15" customHeight="1" x14ac:dyDescent="0.4">
      <c r="A48" t="str">
        <f>IFERROR(INDEX('Ebook List'!E:E,MATCH('Order Form'!$L48,'Ebook List'!$O:$O,0)),"")</f>
        <v>2020 Collection</v>
      </c>
      <c r="B48" t="str">
        <f>IFERROR(INDEX('Ebook List'!I:I,MATCH('Order Form'!$L48,'Ebook List'!$O:$O,0)),"")</f>
        <v>Research &amp; Reference text</v>
      </c>
      <c r="C48" s="35">
        <f>IFERROR(INDEX('Ebook List'!F:F,MATCH('Order Form'!$L48,'Ebook List'!$O:$O,0)),"")</f>
        <v>9780750325707</v>
      </c>
      <c r="D48" t="str">
        <f>IFERROR(INDEX('Ebook List'!D:D,MATCH('Order Form'!$L48,'Ebook List'!$O:$O,0)),"")</f>
        <v>Fujimoto, Minoru</v>
      </c>
      <c r="E48" t="str">
        <f>IFERROR(INDEX('Ebook List'!C:C,MATCH('Order Form'!$L48,'Ebook List'!$O:$O,0)),"")</f>
        <v>Solitons in Crystalline Processes (2nd Edition): Irreversible thermodynamics of structural phase transitions and superconductivity</v>
      </c>
      <c r="F48" s="31" t="str">
        <f>IF((IFERROR(INDEX('Ebook List'!G:G,MATCH('Order Form'!$L48,'Ebook List'!$O:$O,0)),""))="","",HYPERLINK("https://dx.doi.org/"&amp;(IFERROR(INDEX('Ebook List'!G:G,MATCH('Order Form'!$L48,'Ebook List'!$O:$O,0)),""))))</f>
        <v>https://dx.doi.org/10.1088/978-0-7503-2572-1</v>
      </c>
      <c r="G48" t="str">
        <f>IFERROR(INDEX('Ebook List'!H:H,MATCH('Order Form'!$L48,'Ebook List'!$O:$O,0)),"")</f>
        <v>Condensed matter</v>
      </c>
      <c r="H48" t="str">
        <f>IFERROR(INDEX('Ebook List'!K:K,MATCH('Order Form'!$L48,'Ebook List'!$O:$O,0)),"") &amp; ""</f>
        <v/>
      </c>
      <c r="I48" s="87">
        <f>IFERROR(INDEX('Ebook List'!J:J,MATCH('Order Form'!$L48,'Ebook List'!$O:$O,0)),"")</f>
        <v>43783</v>
      </c>
      <c r="J48" s="58">
        <f>IFERROR(INDEX('Ebook List'!B:B,MATCH('Order Form'!$L48,'Ebook List'!$O:$O,0)),"")</f>
        <v>180</v>
      </c>
      <c r="L48" t="s">
        <v>61</v>
      </c>
    </row>
    <row r="49" spans="1:12" ht="15" customHeight="1" x14ac:dyDescent="0.4">
      <c r="A49" t="str">
        <f>IFERROR(INDEX('Ebook List'!E:E,MATCH('Order Form'!$L49,'Ebook List'!$O:$O,0)),"")</f>
        <v>IOP Expanding Physics: Release 5</v>
      </c>
      <c r="B49" t="str">
        <f>IFERROR(INDEX('Ebook List'!I:I,MATCH('Order Form'!$L49,'Ebook List'!$O:$O,0)),"")</f>
        <v>Research &amp; Reference text</v>
      </c>
      <c r="C49" s="35">
        <f>IFERROR(INDEX('Ebook List'!F:F,MATCH('Order Form'!$L49,'Ebook List'!$O:$O,0)),"")</f>
        <v>9780750317399</v>
      </c>
      <c r="D49" t="str">
        <f>IFERROR(INDEX('Ebook List'!D:D,MATCH('Order Form'!$L49,'Ebook List'!$O:$O,0)),"")</f>
        <v>Berthod, Dr Christophe</v>
      </c>
      <c r="E49" t="str">
        <f>IFERROR(INDEX('Ebook List'!C:C,MATCH('Order Form'!$L49,'Ebook List'!$O:$O,0)),"")</f>
        <v>Spectroscopic Probes of Quantum Matter</v>
      </c>
      <c r="F49" s="31" t="str">
        <f>IF((IFERROR(INDEX('Ebook List'!G:G,MATCH('Order Form'!$L49,'Ebook List'!$O:$O,0)),""))="","",HYPERLINK("https://dx.doi.org/"&amp;(IFERROR(INDEX('Ebook List'!G:G,MATCH('Order Form'!$L49,'Ebook List'!$O:$O,0)),""))))</f>
        <v>https://dx.doi.org/10.1088/978-0-7503-1741-2</v>
      </c>
      <c r="G49" t="str">
        <f>IFERROR(INDEX('Ebook List'!H:H,MATCH('Order Form'!$L49,'Ebook List'!$O:$O,0)),"")</f>
        <v>Condensed matter</v>
      </c>
      <c r="H49" t="str">
        <f>IFERROR(INDEX('Ebook List'!K:K,MATCH('Order Form'!$L49,'Ebook List'!$O:$O,0)),"") &amp; ""</f>
        <v/>
      </c>
      <c r="I49" s="87">
        <f>IFERROR(INDEX('Ebook List'!J:J,MATCH('Order Form'!$L49,'Ebook List'!$O:$O,0)),"")</f>
        <v>43433</v>
      </c>
      <c r="J49" s="58">
        <f>IFERROR(INDEX('Ebook List'!B:B,MATCH('Order Form'!$L49,'Ebook List'!$O:$O,0)),"")</f>
        <v>148.5</v>
      </c>
      <c r="L49" t="s">
        <v>62</v>
      </c>
    </row>
    <row r="50" spans="1:12" ht="15" customHeight="1" x14ac:dyDescent="0.4">
      <c r="A50" t="str">
        <f>IFERROR(INDEX('Ebook List'!E:E,MATCH('Order Form'!$L50,'Ebook List'!$O:$O,0)),"")</f>
        <v>IOP Expanding Physics: Release 6</v>
      </c>
      <c r="B50" t="str">
        <f>IFERROR(INDEX('Ebook List'!I:I,MATCH('Order Form'!$L50,'Ebook List'!$O:$O,0)),"")</f>
        <v>Research &amp; Reference text</v>
      </c>
      <c r="C50" s="35">
        <f>IFERROR(INDEX('Ebook List'!F:F,MATCH('Order Form'!$L50,'Ebook List'!$O:$O,0)),"")</f>
        <v>9780750320245</v>
      </c>
      <c r="D50" t="str">
        <f>IFERROR(INDEX('Ebook List'!D:D,MATCH('Order Form'!$L50,'Ebook List'!$O:$O,0)),"")</f>
        <v>Junker, Georg</v>
      </c>
      <c r="E50" t="str">
        <f>IFERROR(INDEX('Ebook List'!C:C,MATCH('Order Form'!$L50,'Ebook List'!$O:$O,0)),"")</f>
        <v>Supersymmetric Methods in Quantum, Statistical and Solid State Physics: Enlarged and Revised Edition</v>
      </c>
      <c r="F50" s="31" t="str">
        <f>IF((IFERROR(INDEX('Ebook List'!G:G,MATCH('Order Form'!$L50,'Ebook List'!$O:$O,0)),""))="","",HYPERLINK("https://dx.doi.org/"&amp;(IFERROR(INDEX('Ebook List'!G:G,MATCH('Order Form'!$L50,'Ebook List'!$O:$O,0)),""))))</f>
        <v>https://dx.doi.org/10.1088/2053-2563/aae6d5</v>
      </c>
      <c r="G50" t="str">
        <f>IFERROR(INDEX('Ebook List'!H:H,MATCH('Order Form'!$L50,'Ebook List'!$O:$O,0)),"")</f>
        <v>Quantum science</v>
      </c>
      <c r="H50" t="str">
        <f>IFERROR(INDEX('Ebook List'!K:K,MATCH('Order Form'!$L50,'Ebook List'!$O:$O,0)),"") &amp; ""</f>
        <v/>
      </c>
      <c r="I50" s="87">
        <f>IFERROR(INDEX('Ebook List'!J:J,MATCH('Order Form'!$L50,'Ebook List'!$O:$O,0)),"")</f>
        <v>43496</v>
      </c>
      <c r="J50" s="58">
        <f>IFERROR(INDEX('Ebook List'!B:B,MATCH('Order Form'!$L50,'Ebook List'!$O:$O,0)),"")</f>
        <v>148.5</v>
      </c>
      <c r="L50" t="s">
        <v>63</v>
      </c>
    </row>
    <row r="51" spans="1:12" ht="15" customHeight="1" x14ac:dyDescent="0.4">
      <c r="A51" t="str">
        <f>IFERROR(INDEX('Ebook List'!E:E,MATCH('Order Form'!$L51,'Ebook List'!$O:$O,0)),"")</f>
        <v>2021 Collection</v>
      </c>
      <c r="B51" t="str">
        <f>IFERROR(INDEX('Ebook List'!I:I,MATCH('Order Form'!$L51,'Ebook List'!$O:$O,0)),"")</f>
        <v>Research &amp; Reference text</v>
      </c>
      <c r="C51" s="35">
        <f>IFERROR(INDEX('Ebook List'!F:F,MATCH('Order Form'!$L51,'Ebook List'!$O:$O,0)),"")</f>
        <v>9780750338776</v>
      </c>
      <c r="D51" t="str">
        <f>IFERROR(INDEX('Ebook List'!D:D,MATCH('Order Form'!$L51,'Ebook List'!$O:$O,0)),"")</f>
        <v>Pires, Antonio Sergio Teixeira</v>
      </c>
      <c r="E51" t="str">
        <f>IFERROR(INDEX('Ebook List'!C:C,MATCH('Order Form'!$L51,'Ebook List'!$O:$O,0)),"")</f>
        <v>Theoretical Tools for Spin Models in Magnetic Systems</v>
      </c>
      <c r="F51" s="31" t="str">
        <f>IF((IFERROR(INDEX('Ebook List'!G:G,MATCH('Order Form'!$L51,'Ebook List'!$O:$O,0)),""))="","",HYPERLINK("https://dx.doi.org/"&amp;(IFERROR(INDEX('Ebook List'!G:G,MATCH('Order Form'!$L51,'Ebook List'!$O:$O,0)),""))))</f>
        <v>https://dx.doi.org/10.1088/978-0-7503-3879-0</v>
      </c>
      <c r="G51" t="str">
        <f>IFERROR(INDEX('Ebook List'!H:H,MATCH('Order Form'!$L51,'Ebook List'!$O:$O,0)),"")</f>
        <v>Condensed matter</v>
      </c>
      <c r="H51" t="str">
        <f>IFERROR(INDEX('Ebook List'!K:K,MATCH('Order Form'!$L51,'Ebook List'!$O:$O,0)),"") &amp; ""</f>
        <v/>
      </c>
      <c r="I51" s="87">
        <f>IFERROR(INDEX('Ebook List'!J:J,MATCH('Order Form'!$L51,'Ebook List'!$O:$O,0)),"")</f>
        <v>44294</v>
      </c>
      <c r="J51" s="58">
        <f>IFERROR(INDEX('Ebook List'!B:B,MATCH('Order Form'!$L51,'Ebook List'!$O:$O,0)),"")</f>
        <v>180</v>
      </c>
      <c r="L51" t="s">
        <v>64</v>
      </c>
    </row>
    <row r="52" spans="1:12" ht="15" customHeight="1" x14ac:dyDescent="0.4">
      <c r="A52" t="str">
        <f>IFERROR(INDEX('Ebook List'!E:E,MATCH('Order Form'!$L52,'Ebook List'!$O:$O,0)),"")</f>
        <v/>
      </c>
      <c r="B52" t="str">
        <f>IFERROR(INDEX('Ebook List'!I:I,MATCH('Order Form'!$L52,'Ebook List'!$O:$O,0)),"")</f>
        <v/>
      </c>
      <c r="C52" s="35" t="str">
        <f>IFERROR(INDEX('Ebook List'!F:F,MATCH('Order Form'!$L52,'Ebook List'!$O:$O,0)),"")</f>
        <v/>
      </c>
      <c r="D52" t="str">
        <f>IFERROR(INDEX('Ebook List'!D:D,MATCH('Order Form'!$L52,'Ebook List'!$O:$O,0)),"")</f>
        <v/>
      </c>
      <c r="E52" t="str">
        <f>IFERROR(INDEX('Ebook List'!C:C,MATCH('Order Form'!$L52,'Ebook List'!$O:$O,0)),"")</f>
        <v/>
      </c>
      <c r="F52" s="31" t="str">
        <f>IF((IFERROR(INDEX('Ebook List'!G:G,MATCH('Order Form'!$L52,'Ebook List'!$O:$O,0)),""))="","",HYPERLINK("https://dx.doi.org/"&amp;(IFERROR(INDEX('Ebook List'!G:G,MATCH('Order Form'!$L52,'Ebook List'!$O:$O,0)),""))))</f>
        <v/>
      </c>
      <c r="G52" t="str">
        <f>IFERROR(INDEX('Ebook List'!H:H,MATCH('Order Form'!$L52,'Ebook List'!$O:$O,0)),"")</f>
        <v/>
      </c>
      <c r="H52" t="str">
        <f>IFERROR(INDEX('Ebook List'!K:K,MATCH('Order Form'!$L52,'Ebook List'!$O:$O,0)),"") &amp; ""</f>
        <v/>
      </c>
      <c r="I52" s="87" t="str">
        <f>IFERROR(INDEX('Ebook List'!J:J,MATCH('Order Form'!$L52,'Ebook List'!$O:$O,0)),"")</f>
        <v/>
      </c>
      <c r="J52" s="58" t="str">
        <f>IFERROR(INDEX('Ebook List'!B:B,MATCH('Order Form'!$L52,'Ebook List'!$O:$O,0)),"")</f>
        <v/>
      </c>
      <c r="L52" t="s">
        <v>65</v>
      </c>
    </row>
    <row r="53" spans="1:12" ht="15" customHeight="1" x14ac:dyDescent="0.4">
      <c r="A53" t="str">
        <f>IFERROR(INDEX('Ebook List'!E:E,MATCH('Order Form'!$L53,'Ebook List'!$O:$O,0)),"")</f>
        <v/>
      </c>
      <c r="B53" t="str">
        <f>IFERROR(INDEX('Ebook List'!I:I,MATCH('Order Form'!$L53,'Ebook List'!$O:$O,0)),"")</f>
        <v/>
      </c>
      <c r="C53" s="35" t="str">
        <f>IFERROR(INDEX('Ebook List'!F:F,MATCH('Order Form'!$L53,'Ebook List'!$O:$O,0)),"")</f>
        <v/>
      </c>
      <c r="D53" t="str">
        <f>IFERROR(INDEX('Ebook List'!D:D,MATCH('Order Form'!$L53,'Ebook List'!$O:$O,0)),"")</f>
        <v/>
      </c>
      <c r="E53" t="str">
        <f>IFERROR(INDEX('Ebook List'!C:C,MATCH('Order Form'!$L53,'Ebook List'!$O:$O,0)),"")</f>
        <v/>
      </c>
      <c r="F53" s="31" t="str">
        <f>IF((IFERROR(INDEX('Ebook List'!G:G,MATCH('Order Form'!$L53,'Ebook List'!$O:$O,0)),""))="","",HYPERLINK("https://dx.doi.org/"&amp;(IFERROR(INDEX('Ebook List'!G:G,MATCH('Order Form'!$L53,'Ebook List'!$O:$O,0)),""))))</f>
        <v/>
      </c>
      <c r="G53" t="str">
        <f>IFERROR(INDEX('Ebook List'!H:H,MATCH('Order Form'!$L53,'Ebook List'!$O:$O,0)),"")</f>
        <v/>
      </c>
      <c r="H53" t="str">
        <f>IFERROR(INDEX('Ebook List'!K:K,MATCH('Order Form'!$L53,'Ebook List'!$O:$O,0)),"") &amp; ""</f>
        <v/>
      </c>
      <c r="I53" s="87" t="str">
        <f>IFERROR(INDEX('Ebook List'!J:J,MATCH('Order Form'!$L53,'Ebook List'!$O:$O,0)),"")</f>
        <v/>
      </c>
      <c r="J53" s="58" t="str">
        <f>IFERROR(INDEX('Ebook List'!B:B,MATCH('Order Form'!$L53,'Ebook List'!$O:$O,0)),"")</f>
        <v/>
      </c>
      <c r="L53" t="s">
        <v>66</v>
      </c>
    </row>
    <row r="54" spans="1:12" ht="15" customHeight="1" x14ac:dyDescent="0.4">
      <c r="A54" t="str">
        <f>IFERROR(INDEX('Ebook List'!E:E,MATCH('Order Form'!$L54,'Ebook List'!$O:$O,0)),"")</f>
        <v/>
      </c>
      <c r="B54" t="str">
        <f>IFERROR(INDEX('Ebook List'!I:I,MATCH('Order Form'!$L54,'Ebook List'!$O:$O,0)),"")</f>
        <v/>
      </c>
      <c r="C54" s="35" t="str">
        <f>IFERROR(INDEX('Ebook List'!F:F,MATCH('Order Form'!$L54,'Ebook List'!$O:$O,0)),"")</f>
        <v/>
      </c>
      <c r="D54" t="str">
        <f>IFERROR(INDEX('Ebook List'!D:D,MATCH('Order Form'!$L54,'Ebook List'!$O:$O,0)),"")</f>
        <v/>
      </c>
      <c r="E54" t="str">
        <f>IFERROR(INDEX('Ebook List'!C:C,MATCH('Order Form'!$L54,'Ebook List'!$O:$O,0)),"")</f>
        <v/>
      </c>
      <c r="F54" s="31" t="str">
        <f>IF((IFERROR(INDEX('Ebook List'!G:G,MATCH('Order Form'!$L54,'Ebook List'!$O:$O,0)),""))="","",HYPERLINK("https://dx.doi.org/"&amp;(IFERROR(INDEX('Ebook List'!G:G,MATCH('Order Form'!$L54,'Ebook List'!$O:$O,0)),""))))</f>
        <v/>
      </c>
      <c r="G54" t="str">
        <f>IFERROR(INDEX('Ebook List'!H:H,MATCH('Order Form'!$L54,'Ebook List'!$O:$O,0)),"")</f>
        <v/>
      </c>
      <c r="H54" t="str">
        <f>IFERROR(INDEX('Ebook List'!K:K,MATCH('Order Form'!$L54,'Ebook List'!$O:$O,0)),"") &amp; ""</f>
        <v/>
      </c>
      <c r="I54" s="87" t="str">
        <f>IFERROR(INDEX('Ebook List'!J:J,MATCH('Order Form'!$L54,'Ebook List'!$O:$O,0)),"")</f>
        <v/>
      </c>
      <c r="J54" s="58" t="str">
        <f>IFERROR(INDEX('Ebook List'!B:B,MATCH('Order Form'!$L54,'Ebook List'!$O:$O,0)),"")</f>
        <v/>
      </c>
      <c r="L54" t="s">
        <v>67</v>
      </c>
    </row>
    <row r="55" spans="1:12" ht="15" customHeight="1" x14ac:dyDescent="0.4">
      <c r="A55" t="str">
        <f>IFERROR(INDEX('Ebook List'!E:E,MATCH('Order Form'!$L55,'Ebook List'!$O:$O,0)),"")</f>
        <v/>
      </c>
      <c r="B55" t="str">
        <f>IFERROR(INDEX('Ebook List'!I:I,MATCH('Order Form'!$L55,'Ebook List'!$O:$O,0)),"")</f>
        <v/>
      </c>
      <c r="C55" s="35" t="str">
        <f>IFERROR(INDEX('Ebook List'!F:F,MATCH('Order Form'!$L55,'Ebook List'!$O:$O,0)),"")</f>
        <v/>
      </c>
      <c r="D55" t="str">
        <f>IFERROR(INDEX('Ebook List'!D:D,MATCH('Order Form'!$L55,'Ebook List'!$O:$O,0)),"")</f>
        <v/>
      </c>
      <c r="E55" t="str">
        <f>IFERROR(INDEX('Ebook List'!C:C,MATCH('Order Form'!$L55,'Ebook List'!$O:$O,0)),"")</f>
        <v/>
      </c>
      <c r="F55" s="31" t="str">
        <f>IF((IFERROR(INDEX('Ebook List'!G:G,MATCH('Order Form'!$L55,'Ebook List'!$O:$O,0)),""))="","",HYPERLINK("https://dx.doi.org/"&amp;(IFERROR(INDEX('Ebook List'!G:G,MATCH('Order Form'!$L55,'Ebook List'!$O:$O,0)),""))))</f>
        <v/>
      </c>
      <c r="G55" t="str">
        <f>IFERROR(INDEX('Ebook List'!H:H,MATCH('Order Form'!$L55,'Ebook List'!$O:$O,0)),"")</f>
        <v/>
      </c>
      <c r="H55" t="str">
        <f>IFERROR(INDEX('Ebook List'!K:K,MATCH('Order Form'!$L55,'Ebook List'!$O:$O,0)),"") &amp; ""</f>
        <v/>
      </c>
      <c r="I55" s="87" t="str">
        <f>IFERROR(INDEX('Ebook List'!J:J,MATCH('Order Form'!$L55,'Ebook List'!$O:$O,0)),"")</f>
        <v/>
      </c>
      <c r="J55" s="58" t="str">
        <f>IFERROR(INDEX('Ebook List'!B:B,MATCH('Order Form'!$L55,'Ebook List'!$O:$O,0)),"")</f>
        <v/>
      </c>
      <c r="L55" t="s">
        <v>68</v>
      </c>
    </row>
    <row r="56" spans="1:12" ht="15" customHeight="1" x14ac:dyDescent="0.4">
      <c r="A56" t="str">
        <f>IFERROR(INDEX('Ebook List'!E:E,MATCH('Order Form'!$L56,'Ebook List'!$O:$O,0)),"")</f>
        <v/>
      </c>
      <c r="B56" t="str">
        <f>IFERROR(INDEX('Ebook List'!I:I,MATCH('Order Form'!$L56,'Ebook List'!$O:$O,0)),"")</f>
        <v/>
      </c>
      <c r="C56" s="35" t="str">
        <f>IFERROR(INDEX('Ebook List'!F:F,MATCH('Order Form'!$L56,'Ebook List'!$O:$O,0)),"")</f>
        <v/>
      </c>
      <c r="D56" t="str">
        <f>IFERROR(INDEX('Ebook List'!D:D,MATCH('Order Form'!$L56,'Ebook List'!$O:$O,0)),"")</f>
        <v/>
      </c>
      <c r="E56" t="str">
        <f>IFERROR(INDEX('Ebook List'!C:C,MATCH('Order Form'!$L56,'Ebook List'!$O:$O,0)),"")</f>
        <v/>
      </c>
      <c r="F56" s="31" t="str">
        <f>IF((IFERROR(INDEX('Ebook List'!G:G,MATCH('Order Form'!$L56,'Ebook List'!$O:$O,0)),""))="","",HYPERLINK("https://dx.doi.org/"&amp;(IFERROR(INDEX('Ebook List'!G:G,MATCH('Order Form'!$L56,'Ebook List'!$O:$O,0)),""))))</f>
        <v/>
      </c>
      <c r="G56" t="str">
        <f>IFERROR(INDEX('Ebook List'!H:H,MATCH('Order Form'!$L56,'Ebook List'!$O:$O,0)),"")</f>
        <v/>
      </c>
      <c r="H56" t="str">
        <f>IFERROR(INDEX('Ebook List'!K:K,MATCH('Order Form'!$L56,'Ebook List'!$O:$O,0)),"") &amp; ""</f>
        <v/>
      </c>
      <c r="I56" s="87" t="str">
        <f>IFERROR(INDEX('Ebook List'!J:J,MATCH('Order Form'!$L56,'Ebook List'!$O:$O,0)),"")</f>
        <v/>
      </c>
      <c r="J56" s="58" t="str">
        <f>IFERROR(INDEX('Ebook List'!B:B,MATCH('Order Form'!$L56,'Ebook List'!$O:$O,0)),"")</f>
        <v/>
      </c>
      <c r="L56" t="s">
        <v>69</v>
      </c>
    </row>
    <row r="57" spans="1:12" ht="15" customHeight="1" x14ac:dyDescent="0.4">
      <c r="A57" t="str">
        <f>IFERROR(INDEX('Ebook List'!E:E,MATCH('Order Form'!$L57,'Ebook List'!$O:$O,0)),"")</f>
        <v/>
      </c>
      <c r="B57" t="str">
        <f>IFERROR(INDEX('Ebook List'!I:I,MATCH('Order Form'!$L57,'Ebook List'!$O:$O,0)),"")</f>
        <v/>
      </c>
      <c r="C57" s="35" t="str">
        <f>IFERROR(INDEX('Ebook List'!F:F,MATCH('Order Form'!$L57,'Ebook List'!$O:$O,0)),"")</f>
        <v/>
      </c>
      <c r="D57" t="str">
        <f>IFERROR(INDEX('Ebook List'!D:D,MATCH('Order Form'!$L57,'Ebook List'!$O:$O,0)),"")</f>
        <v/>
      </c>
      <c r="E57" t="str">
        <f>IFERROR(INDEX('Ebook List'!C:C,MATCH('Order Form'!$L57,'Ebook List'!$O:$O,0)),"")</f>
        <v/>
      </c>
      <c r="F57" s="31" t="str">
        <f>IF((IFERROR(INDEX('Ebook List'!G:G,MATCH('Order Form'!$L57,'Ebook List'!$O:$O,0)),""))="","",HYPERLINK("https://dx.doi.org/"&amp;(IFERROR(INDEX('Ebook List'!G:G,MATCH('Order Form'!$L57,'Ebook List'!$O:$O,0)),""))))</f>
        <v/>
      </c>
      <c r="G57" t="str">
        <f>IFERROR(INDEX('Ebook List'!H:H,MATCH('Order Form'!$L57,'Ebook List'!$O:$O,0)),"")</f>
        <v/>
      </c>
      <c r="H57" t="str">
        <f>IFERROR(INDEX('Ebook List'!K:K,MATCH('Order Form'!$L57,'Ebook List'!$O:$O,0)),"") &amp; ""</f>
        <v/>
      </c>
      <c r="I57" s="87" t="str">
        <f>IFERROR(INDEX('Ebook List'!J:J,MATCH('Order Form'!$L57,'Ebook List'!$O:$O,0)),"")</f>
        <v/>
      </c>
      <c r="J57" s="58" t="str">
        <f>IFERROR(INDEX('Ebook List'!B:B,MATCH('Order Form'!$L57,'Ebook List'!$O:$O,0)),"")</f>
        <v/>
      </c>
      <c r="L57" t="s">
        <v>70</v>
      </c>
    </row>
    <row r="58" spans="1:12" ht="15" customHeight="1" x14ac:dyDescent="0.4">
      <c r="A58" t="str">
        <f>IFERROR(INDEX('Ebook List'!E:E,MATCH('Order Form'!$L58,'Ebook List'!$O:$O,0)),"")</f>
        <v/>
      </c>
      <c r="B58" t="str">
        <f>IFERROR(INDEX('Ebook List'!I:I,MATCH('Order Form'!$L58,'Ebook List'!$O:$O,0)),"")</f>
        <v/>
      </c>
      <c r="C58" s="35" t="str">
        <f>IFERROR(INDEX('Ebook List'!F:F,MATCH('Order Form'!$L58,'Ebook List'!$O:$O,0)),"")</f>
        <v/>
      </c>
      <c r="D58" t="str">
        <f>IFERROR(INDEX('Ebook List'!D:D,MATCH('Order Form'!$L58,'Ebook List'!$O:$O,0)),"")</f>
        <v/>
      </c>
      <c r="E58" t="str">
        <f>IFERROR(INDEX('Ebook List'!C:C,MATCH('Order Form'!$L58,'Ebook List'!$O:$O,0)),"")</f>
        <v/>
      </c>
      <c r="F58" s="31" t="str">
        <f>IF((IFERROR(INDEX('Ebook List'!G:G,MATCH('Order Form'!$L58,'Ebook List'!$O:$O,0)),""))="","",HYPERLINK("https://dx.doi.org/"&amp;(IFERROR(INDEX('Ebook List'!G:G,MATCH('Order Form'!$L58,'Ebook List'!$O:$O,0)),""))))</f>
        <v/>
      </c>
      <c r="G58" t="str">
        <f>IFERROR(INDEX('Ebook List'!H:H,MATCH('Order Form'!$L58,'Ebook List'!$O:$O,0)),"")</f>
        <v/>
      </c>
      <c r="H58" t="str">
        <f>IFERROR(INDEX('Ebook List'!K:K,MATCH('Order Form'!$L58,'Ebook List'!$O:$O,0)),"") &amp; ""</f>
        <v/>
      </c>
      <c r="I58" s="87" t="str">
        <f>IFERROR(INDEX('Ebook List'!J:J,MATCH('Order Form'!$L58,'Ebook List'!$O:$O,0)),"")</f>
        <v/>
      </c>
      <c r="J58" s="58" t="str">
        <f>IFERROR(INDEX('Ebook List'!B:B,MATCH('Order Form'!$L58,'Ebook List'!$O:$O,0)),"")</f>
        <v/>
      </c>
      <c r="L58" t="s">
        <v>71</v>
      </c>
    </row>
    <row r="59" spans="1:12" ht="15" customHeight="1" x14ac:dyDescent="0.4">
      <c r="A59" t="str">
        <f>IFERROR(INDEX('Ebook List'!E:E,MATCH('Order Form'!$L59,'Ebook List'!$O:$O,0)),"")</f>
        <v/>
      </c>
      <c r="B59" t="str">
        <f>IFERROR(INDEX('Ebook List'!I:I,MATCH('Order Form'!$L59,'Ebook List'!$O:$O,0)),"")</f>
        <v/>
      </c>
      <c r="C59" s="35" t="str">
        <f>IFERROR(INDEX('Ebook List'!F:F,MATCH('Order Form'!$L59,'Ebook List'!$O:$O,0)),"")</f>
        <v/>
      </c>
      <c r="D59" t="str">
        <f>IFERROR(INDEX('Ebook List'!D:D,MATCH('Order Form'!$L59,'Ebook List'!$O:$O,0)),"")</f>
        <v/>
      </c>
      <c r="E59" t="str">
        <f>IFERROR(INDEX('Ebook List'!C:C,MATCH('Order Form'!$L59,'Ebook List'!$O:$O,0)),"")</f>
        <v/>
      </c>
      <c r="F59" s="31" t="str">
        <f>IF((IFERROR(INDEX('Ebook List'!G:G,MATCH('Order Form'!$L59,'Ebook List'!$O:$O,0)),""))="","",HYPERLINK("https://dx.doi.org/"&amp;(IFERROR(INDEX('Ebook List'!G:G,MATCH('Order Form'!$L59,'Ebook List'!$O:$O,0)),""))))</f>
        <v/>
      </c>
      <c r="G59" t="str">
        <f>IFERROR(INDEX('Ebook List'!H:H,MATCH('Order Form'!$L59,'Ebook List'!$O:$O,0)),"")</f>
        <v/>
      </c>
      <c r="H59" t="str">
        <f>IFERROR(INDEX('Ebook List'!K:K,MATCH('Order Form'!$L59,'Ebook List'!$O:$O,0)),"") &amp; ""</f>
        <v/>
      </c>
      <c r="I59" s="87" t="str">
        <f>IFERROR(INDEX('Ebook List'!J:J,MATCH('Order Form'!$L59,'Ebook List'!$O:$O,0)),"")</f>
        <v/>
      </c>
      <c r="J59" s="58" t="str">
        <f>IFERROR(INDEX('Ebook List'!B:B,MATCH('Order Form'!$L59,'Ebook List'!$O:$O,0)),"")</f>
        <v/>
      </c>
      <c r="L59" t="s">
        <v>72</v>
      </c>
    </row>
    <row r="60" spans="1:12" ht="15" customHeight="1" x14ac:dyDescent="0.4">
      <c r="A60" t="str">
        <f>IFERROR(INDEX('Ebook List'!E:E,MATCH('Order Form'!$L60,'Ebook List'!$O:$O,0)),"")</f>
        <v/>
      </c>
      <c r="B60" t="str">
        <f>IFERROR(INDEX('Ebook List'!I:I,MATCH('Order Form'!$L60,'Ebook List'!$O:$O,0)),"")</f>
        <v/>
      </c>
      <c r="C60" s="35" t="str">
        <f>IFERROR(INDEX('Ebook List'!F:F,MATCH('Order Form'!$L60,'Ebook List'!$O:$O,0)),"")</f>
        <v/>
      </c>
      <c r="D60" t="str">
        <f>IFERROR(INDEX('Ebook List'!D:D,MATCH('Order Form'!$L60,'Ebook List'!$O:$O,0)),"")</f>
        <v/>
      </c>
      <c r="E60" t="str">
        <f>IFERROR(INDEX('Ebook List'!C:C,MATCH('Order Form'!$L60,'Ebook List'!$O:$O,0)),"")</f>
        <v/>
      </c>
      <c r="F60" s="31" t="str">
        <f>IF((IFERROR(INDEX('Ebook List'!G:G,MATCH('Order Form'!$L60,'Ebook List'!$O:$O,0)),""))="","",HYPERLINK("https://dx.doi.org/"&amp;(IFERROR(INDEX('Ebook List'!G:G,MATCH('Order Form'!$L60,'Ebook List'!$O:$O,0)),""))))</f>
        <v/>
      </c>
      <c r="G60" t="str">
        <f>IFERROR(INDEX('Ebook List'!H:H,MATCH('Order Form'!$L60,'Ebook List'!$O:$O,0)),"")</f>
        <v/>
      </c>
      <c r="H60" t="str">
        <f>IFERROR(INDEX('Ebook List'!K:K,MATCH('Order Form'!$L60,'Ebook List'!$O:$O,0)),"") &amp; ""</f>
        <v/>
      </c>
      <c r="I60" s="87" t="str">
        <f>IFERROR(INDEX('Ebook List'!J:J,MATCH('Order Form'!$L60,'Ebook List'!$O:$O,0)),"")</f>
        <v/>
      </c>
      <c r="J60" s="58" t="str">
        <f>IFERROR(INDEX('Ebook List'!B:B,MATCH('Order Form'!$L60,'Ebook List'!$O:$O,0)),"")</f>
        <v/>
      </c>
      <c r="L60" t="s">
        <v>73</v>
      </c>
    </row>
    <row r="61" spans="1:12" ht="15" customHeight="1" x14ac:dyDescent="0.4">
      <c r="A61" t="str">
        <f>IFERROR(INDEX('Ebook List'!E:E,MATCH('Order Form'!$L61,'Ebook List'!$O:$O,0)),"")</f>
        <v/>
      </c>
      <c r="B61" t="str">
        <f>IFERROR(INDEX('Ebook List'!I:I,MATCH('Order Form'!$L61,'Ebook List'!$O:$O,0)),"")</f>
        <v/>
      </c>
      <c r="C61" s="35" t="str">
        <f>IFERROR(INDEX('Ebook List'!F:F,MATCH('Order Form'!$L61,'Ebook List'!$O:$O,0)),"")</f>
        <v/>
      </c>
      <c r="D61" t="str">
        <f>IFERROR(INDEX('Ebook List'!D:D,MATCH('Order Form'!$L61,'Ebook List'!$O:$O,0)),"")</f>
        <v/>
      </c>
      <c r="E61" t="str">
        <f>IFERROR(INDEX('Ebook List'!C:C,MATCH('Order Form'!$L61,'Ebook List'!$O:$O,0)),"")</f>
        <v/>
      </c>
      <c r="F61" s="31" t="str">
        <f>IF((IFERROR(INDEX('Ebook List'!G:G,MATCH('Order Form'!$L61,'Ebook List'!$O:$O,0)),""))="","",HYPERLINK("https://dx.doi.org/"&amp;(IFERROR(INDEX('Ebook List'!G:G,MATCH('Order Form'!$L61,'Ebook List'!$O:$O,0)),""))))</f>
        <v/>
      </c>
      <c r="G61" t="str">
        <f>IFERROR(INDEX('Ebook List'!H:H,MATCH('Order Form'!$L61,'Ebook List'!$O:$O,0)),"")</f>
        <v/>
      </c>
      <c r="H61" t="str">
        <f>IFERROR(INDEX('Ebook List'!K:K,MATCH('Order Form'!$L61,'Ebook List'!$O:$O,0)),"") &amp; ""</f>
        <v/>
      </c>
      <c r="I61" s="87" t="str">
        <f>IFERROR(INDEX('Ebook List'!J:J,MATCH('Order Form'!$L61,'Ebook List'!$O:$O,0)),"")</f>
        <v/>
      </c>
      <c r="J61" s="58" t="str">
        <f>IFERROR(INDEX('Ebook List'!B:B,MATCH('Order Form'!$L61,'Ebook List'!$O:$O,0)),"")</f>
        <v/>
      </c>
      <c r="L61" t="s">
        <v>74</v>
      </c>
    </row>
    <row r="62" spans="1:12" ht="15" customHeight="1" x14ac:dyDescent="0.4">
      <c r="A62" t="str">
        <f>IFERROR(INDEX('Ebook List'!E:E,MATCH('Order Form'!$L62,'Ebook List'!$O:$O,0)),"")</f>
        <v/>
      </c>
      <c r="B62" t="str">
        <f>IFERROR(INDEX('Ebook List'!I:I,MATCH('Order Form'!$L62,'Ebook List'!$O:$O,0)),"")</f>
        <v/>
      </c>
      <c r="C62" s="35" t="str">
        <f>IFERROR(INDEX('Ebook List'!F:F,MATCH('Order Form'!$L62,'Ebook List'!$O:$O,0)),"")</f>
        <v/>
      </c>
      <c r="D62" t="str">
        <f>IFERROR(INDEX('Ebook List'!D:D,MATCH('Order Form'!$L62,'Ebook List'!$O:$O,0)),"")</f>
        <v/>
      </c>
      <c r="E62" t="str">
        <f>IFERROR(INDEX('Ebook List'!C:C,MATCH('Order Form'!$L62,'Ebook List'!$O:$O,0)),"")</f>
        <v/>
      </c>
      <c r="F62" s="31" t="str">
        <f>IF((IFERROR(INDEX('Ebook List'!G:G,MATCH('Order Form'!$L62,'Ebook List'!$O:$O,0)),""))="","",HYPERLINK("https://dx.doi.org/"&amp;(IFERROR(INDEX('Ebook List'!G:G,MATCH('Order Form'!$L62,'Ebook List'!$O:$O,0)),""))))</f>
        <v/>
      </c>
      <c r="G62" t="str">
        <f>IFERROR(INDEX('Ebook List'!H:H,MATCH('Order Form'!$L62,'Ebook List'!$O:$O,0)),"")</f>
        <v/>
      </c>
      <c r="H62" t="str">
        <f>IFERROR(INDEX('Ebook List'!K:K,MATCH('Order Form'!$L62,'Ebook List'!$O:$O,0)),"") &amp; ""</f>
        <v/>
      </c>
      <c r="I62" s="87" t="str">
        <f>IFERROR(INDEX('Ebook List'!J:J,MATCH('Order Form'!$L62,'Ebook List'!$O:$O,0)),"")</f>
        <v/>
      </c>
      <c r="J62" s="58" t="str">
        <f>IFERROR(INDEX('Ebook List'!B:B,MATCH('Order Form'!$L62,'Ebook List'!$O:$O,0)),"")</f>
        <v/>
      </c>
      <c r="L62" t="s">
        <v>75</v>
      </c>
    </row>
    <row r="63" spans="1:12" ht="15" customHeight="1" x14ac:dyDescent="0.4">
      <c r="A63" t="str">
        <f>IFERROR(INDEX('Ebook List'!E:E,MATCH('Order Form'!$L63,'Ebook List'!$O:$O,0)),"")</f>
        <v/>
      </c>
      <c r="B63" t="str">
        <f>IFERROR(INDEX('Ebook List'!I:I,MATCH('Order Form'!$L63,'Ebook List'!$O:$O,0)),"")</f>
        <v/>
      </c>
      <c r="C63" s="35" t="str">
        <f>IFERROR(INDEX('Ebook List'!F:F,MATCH('Order Form'!$L63,'Ebook List'!$O:$O,0)),"")</f>
        <v/>
      </c>
      <c r="D63" t="str">
        <f>IFERROR(INDEX('Ebook List'!D:D,MATCH('Order Form'!$L63,'Ebook List'!$O:$O,0)),"")</f>
        <v/>
      </c>
      <c r="E63" t="str">
        <f>IFERROR(INDEX('Ebook List'!C:C,MATCH('Order Form'!$L63,'Ebook List'!$O:$O,0)),"")</f>
        <v/>
      </c>
      <c r="F63" s="31" t="str">
        <f>IF((IFERROR(INDEX('Ebook List'!G:G,MATCH('Order Form'!$L63,'Ebook List'!$O:$O,0)),""))="","",HYPERLINK("https://dx.doi.org/"&amp;(IFERROR(INDEX('Ebook List'!G:G,MATCH('Order Form'!$L63,'Ebook List'!$O:$O,0)),""))))</f>
        <v/>
      </c>
      <c r="G63" t="str">
        <f>IFERROR(INDEX('Ebook List'!H:H,MATCH('Order Form'!$L63,'Ebook List'!$O:$O,0)),"")</f>
        <v/>
      </c>
      <c r="H63" t="str">
        <f>IFERROR(INDEX('Ebook List'!K:K,MATCH('Order Form'!$L63,'Ebook List'!$O:$O,0)),"") &amp; ""</f>
        <v/>
      </c>
      <c r="I63" s="87" t="str">
        <f>IFERROR(INDEX('Ebook List'!J:J,MATCH('Order Form'!$L63,'Ebook List'!$O:$O,0)),"")</f>
        <v/>
      </c>
      <c r="J63" s="58" t="str">
        <f>IFERROR(INDEX('Ebook List'!B:B,MATCH('Order Form'!$L63,'Ebook List'!$O:$O,0)),"")</f>
        <v/>
      </c>
      <c r="L63" t="s">
        <v>76</v>
      </c>
    </row>
    <row r="64" spans="1:12" ht="15" customHeight="1" x14ac:dyDescent="0.4">
      <c r="A64" t="str">
        <f>IFERROR(INDEX('Ebook List'!E:E,MATCH('Order Form'!$L64,'Ebook List'!$O:$O,0)),"")</f>
        <v/>
      </c>
      <c r="B64" t="str">
        <f>IFERROR(INDEX('Ebook List'!I:I,MATCH('Order Form'!$L64,'Ebook List'!$O:$O,0)),"")</f>
        <v/>
      </c>
      <c r="C64" s="35" t="str">
        <f>IFERROR(INDEX('Ebook List'!F:F,MATCH('Order Form'!$L64,'Ebook List'!$O:$O,0)),"")</f>
        <v/>
      </c>
      <c r="D64" t="str">
        <f>IFERROR(INDEX('Ebook List'!D:D,MATCH('Order Form'!$L64,'Ebook List'!$O:$O,0)),"")</f>
        <v/>
      </c>
      <c r="E64" t="str">
        <f>IFERROR(INDEX('Ebook List'!C:C,MATCH('Order Form'!$L64,'Ebook List'!$O:$O,0)),"")</f>
        <v/>
      </c>
      <c r="F64" s="31" t="str">
        <f>IF((IFERROR(INDEX('Ebook List'!G:G,MATCH('Order Form'!$L64,'Ebook List'!$O:$O,0)),""))="","",HYPERLINK("https://dx.doi.org/"&amp;(IFERROR(INDEX('Ebook List'!G:G,MATCH('Order Form'!$L64,'Ebook List'!$O:$O,0)),""))))</f>
        <v/>
      </c>
      <c r="G64" t="str">
        <f>IFERROR(INDEX('Ebook List'!H:H,MATCH('Order Form'!$L64,'Ebook List'!$O:$O,0)),"")</f>
        <v/>
      </c>
      <c r="H64" t="str">
        <f>IFERROR(INDEX('Ebook List'!K:K,MATCH('Order Form'!$L64,'Ebook List'!$O:$O,0)),"") &amp; ""</f>
        <v/>
      </c>
      <c r="I64" s="87" t="str">
        <f>IFERROR(INDEX('Ebook List'!J:J,MATCH('Order Form'!$L64,'Ebook List'!$O:$O,0)),"")</f>
        <v/>
      </c>
      <c r="J64" s="58" t="str">
        <f>IFERROR(INDEX('Ebook List'!B:B,MATCH('Order Form'!$L64,'Ebook List'!$O:$O,0)),"")</f>
        <v/>
      </c>
      <c r="L64" t="s">
        <v>77</v>
      </c>
    </row>
    <row r="65" spans="1:12" ht="15" customHeight="1" x14ac:dyDescent="0.4">
      <c r="A65" t="str">
        <f>IFERROR(INDEX('Ebook List'!E:E,MATCH('Order Form'!$L65,'Ebook List'!$O:$O,0)),"")</f>
        <v/>
      </c>
      <c r="B65" t="str">
        <f>IFERROR(INDEX('Ebook List'!I:I,MATCH('Order Form'!$L65,'Ebook List'!$O:$O,0)),"")</f>
        <v/>
      </c>
      <c r="C65" s="35" t="str">
        <f>IFERROR(INDEX('Ebook List'!F:F,MATCH('Order Form'!$L65,'Ebook List'!$O:$O,0)),"")</f>
        <v/>
      </c>
      <c r="D65" t="str">
        <f>IFERROR(INDEX('Ebook List'!D:D,MATCH('Order Form'!$L65,'Ebook List'!$O:$O,0)),"")</f>
        <v/>
      </c>
      <c r="E65" t="str">
        <f>IFERROR(INDEX('Ebook List'!C:C,MATCH('Order Form'!$L65,'Ebook List'!$O:$O,0)),"")</f>
        <v/>
      </c>
      <c r="F65" s="31" t="str">
        <f>IF((IFERROR(INDEX('Ebook List'!G:G,MATCH('Order Form'!$L65,'Ebook List'!$O:$O,0)),""))="","",HYPERLINK("https://dx.doi.org/"&amp;(IFERROR(INDEX('Ebook List'!G:G,MATCH('Order Form'!$L65,'Ebook List'!$O:$O,0)),""))))</f>
        <v/>
      </c>
      <c r="G65" t="str">
        <f>IFERROR(INDEX('Ebook List'!H:H,MATCH('Order Form'!$L65,'Ebook List'!$O:$O,0)),"")</f>
        <v/>
      </c>
      <c r="H65" t="str">
        <f>IFERROR(INDEX('Ebook List'!K:K,MATCH('Order Form'!$L65,'Ebook List'!$O:$O,0)),"") &amp; ""</f>
        <v/>
      </c>
      <c r="I65" s="87" t="str">
        <f>IFERROR(INDEX('Ebook List'!J:J,MATCH('Order Form'!$L65,'Ebook List'!$O:$O,0)),"")</f>
        <v/>
      </c>
      <c r="J65" s="58" t="str">
        <f>IFERROR(INDEX('Ebook List'!B:B,MATCH('Order Form'!$L65,'Ebook List'!$O:$O,0)),"")</f>
        <v/>
      </c>
      <c r="L65" t="s">
        <v>78</v>
      </c>
    </row>
    <row r="66" spans="1:12" ht="15" customHeight="1" x14ac:dyDescent="0.4">
      <c r="A66" t="str">
        <f>IFERROR(INDEX('Ebook List'!E:E,MATCH('Order Form'!$L66,'Ebook List'!$O:$O,0)),"")</f>
        <v/>
      </c>
      <c r="B66" t="str">
        <f>IFERROR(INDEX('Ebook List'!I:I,MATCH('Order Form'!$L66,'Ebook List'!$O:$O,0)),"")</f>
        <v/>
      </c>
      <c r="C66" s="35" t="str">
        <f>IFERROR(INDEX('Ebook List'!F:F,MATCH('Order Form'!$L66,'Ebook List'!$O:$O,0)),"")</f>
        <v/>
      </c>
      <c r="D66" t="str">
        <f>IFERROR(INDEX('Ebook List'!D:D,MATCH('Order Form'!$L66,'Ebook List'!$O:$O,0)),"")</f>
        <v/>
      </c>
      <c r="E66" t="str">
        <f>IFERROR(INDEX('Ebook List'!C:C,MATCH('Order Form'!$L66,'Ebook List'!$O:$O,0)),"")</f>
        <v/>
      </c>
      <c r="F66" s="31" t="str">
        <f>IF((IFERROR(INDEX('Ebook List'!G:G,MATCH('Order Form'!$L66,'Ebook List'!$O:$O,0)),""))="","",HYPERLINK("https://dx.doi.org/"&amp;(IFERROR(INDEX('Ebook List'!G:G,MATCH('Order Form'!$L66,'Ebook List'!$O:$O,0)),""))))</f>
        <v/>
      </c>
      <c r="G66" t="str">
        <f>IFERROR(INDEX('Ebook List'!H:H,MATCH('Order Form'!$L66,'Ebook List'!$O:$O,0)),"")</f>
        <v/>
      </c>
      <c r="H66" t="str">
        <f>IFERROR(INDEX('Ebook List'!K:K,MATCH('Order Form'!$L66,'Ebook List'!$O:$O,0)),"") &amp; ""</f>
        <v/>
      </c>
      <c r="I66" s="87" t="str">
        <f>IFERROR(INDEX('Ebook List'!J:J,MATCH('Order Form'!$L66,'Ebook List'!$O:$O,0)),"")</f>
        <v/>
      </c>
      <c r="J66" s="58" t="str">
        <f>IFERROR(INDEX('Ebook List'!B:B,MATCH('Order Form'!$L66,'Ebook List'!$O:$O,0)),"")</f>
        <v/>
      </c>
      <c r="L66" t="s">
        <v>79</v>
      </c>
    </row>
    <row r="67" spans="1:12" ht="15" customHeight="1" x14ac:dyDescent="0.4">
      <c r="A67" t="str">
        <f>IFERROR(INDEX('Ebook List'!E:E,MATCH('Order Form'!$L67,'Ebook List'!$O:$O,0)),"")</f>
        <v/>
      </c>
      <c r="B67" t="str">
        <f>IFERROR(INDEX('Ebook List'!I:I,MATCH('Order Form'!$L67,'Ebook List'!$O:$O,0)),"")</f>
        <v/>
      </c>
      <c r="C67" s="35" t="str">
        <f>IFERROR(INDEX('Ebook List'!F:F,MATCH('Order Form'!$L67,'Ebook List'!$O:$O,0)),"")</f>
        <v/>
      </c>
      <c r="D67" t="str">
        <f>IFERROR(INDEX('Ebook List'!D:D,MATCH('Order Form'!$L67,'Ebook List'!$O:$O,0)),"")</f>
        <v/>
      </c>
      <c r="E67" t="str">
        <f>IFERROR(INDEX('Ebook List'!C:C,MATCH('Order Form'!$L67,'Ebook List'!$O:$O,0)),"")</f>
        <v/>
      </c>
      <c r="F67" s="31" t="str">
        <f>IF((IFERROR(INDEX('Ebook List'!G:G,MATCH('Order Form'!$L67,'Ebook List'!$O:$O,0)),""))="","",HYPERLINK("https://dx.doi.org/"&amp;(IFERROR(INDEX('Ebook List'!G:G,MATCH('Order Form'!$L67,'Ebook List'!$O:$O,0)),""))))</f>
        <v/>
      </c>
      <c r="G67" t="str">
        <f>IFERROR(INDEX('Ebook List'!H:H,MATCH('Order Form'!$L67,'Ebook List'!$O:$O,0)),"")</f>
        <v/>
      </c>
      <c r="H67" t="str">
        <f>IFERROR(INDEX('Ebook List'!K:K,MATCH('Order Form'!$L67,'Ebook List'!$O:$O,0)),"") &amp; ""</f>
        <v/>
      </c>
      <c r="I67" s="87" t="str">
        <f>IFERROR(INDEX('Ebook List'!J:J,MATCH('Order Form'!$L67,'Ebook List'!$O:$O,0)),"")</f>
        <v/>
      </c>
      <c r="J67" s="58" t="str">
        <f>IFERROR(INDEX('Ebook List'!B:B,MATCH('Order Form'!$L67,'Ebook List'!$O:$O,0)),"")</f>
        <v/>
      </c>
      <c r="L67" t="s">
        <v>80</v>
      </c>
    </row>
    <row r="68" spans="1:12" ht="15" customHeight="1" x14ac:dyDescent="0.4">
      <c r="A68" t="str">
        <f>IFERROR(INDEX('Ebook List'!E:E,MATCH('Order Form'!$L68,'Ebook List'!$O:$O,0)),"")</f>
        <v/>
      </c>
      <c r="B68" t="str">
        <f>IFERROR(INDEX('Ebook List'!I:I,MATCH('Order Form'!$L68,'Ebook List'!$O:$O,0)),"")</f>
        <v/>
      </c>
      <c r="C68" s="35" t="str">
        <f>IFERROR(INDEX('Ebook List'!F:F,MATCH('Order Form'!$L68,'Ebook List'!$O:$O,0)),"")</f>
        <v/>
      </c>
      <c r="D68" t="str">
        <f>IFERROR(INDEX('Ebook List'!D:D,MATCH('Order Form'!$L68,'Ebook List'!$O:$O,0)),"")</f>
        <v/>
      </c>
      <c r="E68" t="str">
        <f>IFERROR(INDEX('Ebook List'!C:C,MATCH('Order Form'!$L68,'Ebook List'!$O:$O,0)),"")</f>
        <v/>
      </c>
      <c r="F68" s="31" t="str">
        <f>IF((IFERROR(INDEX('Ebook List'!G:G,MATCH('Order Form'!$L68,'Ebook List'!$O:$O,0)),""))="","",HYPERLINK("https://dx.doi.org/"&amp;(IFERROR(INDEX('Ebook List'!G:G,MATCH('Order Form'!$L68,'Ebook List'!$O:$O,0)),""))))</f>
        <v/>
      </c>
      <c r="G68" t="str">
        <f>IFERROR(INDEX('Ebook List'!H:H,MATCH('Order Form'!$L68,'Ebook List'!$O:$O,0)),"")</f>
        <v/>
      </c>
      <c r="H68" t="str">
        <f>IFERROR(INDEX('Ebook List'!K:K,MATCH('Order Form'!$L68,'Ebook List'!$O:$O,0)),"") &amp; ""</f>
        <v/>
      </c>
      <c r="I68" s="87" t="str">
        <f>IFERROR(INDEX('Ebook List'!J:J,MATCH('Order Form'!$L68,'Ebook List'!$O:$O,0)),"")</f>
        <v/>
      </c>
      <c r="J68" s="58" t="str">
        <f>IFERROR(INDEX('Ebook List'!B:B,MATCH('Order Form'!$L68,'Ebook List'!$O:$O,0)),"")</f>
        <v/>
      </c>
      <c r="L68" t="s">
        <v>81</v>
      </c>
    </row>
    <row r="69" spans="1:12" ht="15" customHeight="1" x14ac:dyDescent="0.4">
      <c r="A69" t="str">
        <f>IFERROR(INDEX('Ebook List'!E:E,MATCH('Order Form'!$L69,'Ebook List'!$O:$O,0)),"")</f>
        <v/>
      </c>
      <c r="B69" t="str">
        <f>IFERROR(INDEX('Ebook List'!I:I,MATCH('Order Form'!$L69,'Ebook List'!$O:$O,0)),"")</f>
        <v/>
      </c>
      <c r="C69" s="35" t="str">
        <f>IFERROR(INDEX('Ebook List'!F:F,MATCH('Order Form'!$L69,'Ebook List'!$O:$O,0)),"")</f>
        <v/>
      </c>
      <c r="D69" t="str">
        <f>IFERROR(INDEX('Ebook List'!D:D,MATCH('Order Form'!$L69,'Ebook List'!$O:$O,0)),"")</f>
        <v/>
      </c>
      <c r="E69" t="str">
        <f>IFERROR(INDEX('Ebook List'!C:C,MATCH('Order Form'!$L69,'Ebook List'!$O:$O,0)),"")</f>
        <v/>
      </c>
      <c r="F69" s="31" t="str">
        <f>IF((IFERROR(INDEX('Ebook List'!G:G,MATCH('Order Form'!$L69,'Ebook List'!$O:$O,0)),""))="","",HYPERLINK("https://dx.doi.org/"&amp;(IFERROR(INDEX('Ebook List'!G:G,MATCH('Order Form'!$L69,'Ebook List'!$O:$O,0)),""))))</f>
        <v/>
      </c>
      <c r="G69" t="str">
        <f>IFERROR(INDEX('Ebook List'!H:H,MATCH('Order Form'!$L69,'Ebook List'!$O:$O,0)),"")</f>
        <v/>
      </c>
      <c r="H69" t="str">
        <f>IFERROR(INDEX('Ebook List'!K:K,MATCH('Order Form'!$L69,'Ebook List'!$O:$O,0)),"") &amp; ""</f>
        <v/>
      </c>
      <c r="I69" s="87" t="str">
        <f>IFERROR(INDEX('Ebook List'!J:J,MATCH('Order Form'!$L69,'Ebook List'!$O:$O,0)),"")</f>
        <v/>
      </c>
      <c r="J69" s="58" t="str">
        <f>IFERROR(INDEX('Ebook List'!B:B,MATCH('Order Form'!$L69,'Ebook List'!$O:$O,0)),"")</f>
        <v/>
      </c>
      <c r="L69" t="s">
        <v>82</v>
      </c>
    </row>
    <row r="70" spans="1:12" ht="15" customHeight="1" x14ac:dyDescent="0.4">
      <c r="A70" t="str">
        <f>IFERROR(INDEX('Ebook List'!E:E,MATCH('Order Form'!$L70,'Ebook List'!$O:$O,0)),"")</f>
        <v/>
      </c>
      <c r="B70" t="str">
        <f>IFERROR(INDEX('Ebook List'!I:I,MATCH('Order Form'!$L70,'Ebook List'!$O:$O,0)),"")</f>
        <v/>
      </c>
      <c r="C70" s="35" t="str">
        <f>IFERROR(INDEX('Ebook List'!F:F,MATCH('Order Form'!$L70,'Ebook List'!$O:$O,0)),"")</f>
        <v/>
      </c>
      <c r="D70" t="str">
        <f>IFERROR(INDEX('Ebook List'!D:D,MATCH('Order Form'!$L70,'Ebook List'!$O:$O,0)),"")</f>
        <v/>
      </c>
      <c r="E70" t="str">
        <f>IFERROR(INDEX('Ebook List'!C:C,MATCH('Order Form'!$L70,'Ebook List'!$O:$O,0)),"")</f>
        <v/>
      </c>
      <c r="F70" s="31" t="str">
        <f>IF((IFERROR(INDEX('Ebook List'!G:G,MATCH('Order Form'!$L70,'Ebook List'!$O:$O,0)),""))="","",HYPERLINK("https://dx.doi.org/"&amp;(IFERROR(INDEX('Ebook List'!G:G,MATCH('Order Form'!$L70,'Ebook List'!$O:$O,0)),""))))</f>
        <v/>
      </c>
      <c r="G70" t="str">
        <f>IFERROR(INDEX('Ebook List'!H:H,MATCH('Order Form'!$L70,'Ebook List'!$O:$O,0)),"")</f>
        <v/>
      </c>
      <c r="H70" t="str">
        <f>IFERROR(INDEX('Ebook List'!K:K,MATCH('Order Form'!$L70,'Ebook List'!$O:$O,0)),"") &amp; ""</f>
        <v/>
      </c>
      <c r="I70" s="87" t="str">
        <f>IFERROR(INDEX('Ebook List'!J:J,MATCH('Order Form'!$L70,'Ebook List'!$O:$O,0)),"")</f>
        <v/>
      </c>
      <c r="J70" s="58" t="str">
        <f>IFERROR(INDEX('Ebook List'!B:B,MATCH('Order Form'!$L70,'Ebook List'!$O:$O,0)),"")</f>
        <v/>
      </c>
      <c r="L70" t="s">
        <v>83</v>
      </c>
    </row>
    <row r="71" spans="1:12" ht="15" customHeight="1" x14ac:dyDescent="0.4">
      <c r="A71" t="str">
        <f>IFERROR(INDEX('Ebook List'!E:E,MATCH('Order Form'!$L71,'Ebook List'!$O:$O,0)),"")</f>
        <v/>
      </c>
      <c r="B71" t="str">
        <f>IFERROR(INDEX('Ebook List'!I:I,MATCH('Order Form'!$L71,'Ebook List'!$O:$O,0)),"")</f>
        <v/>
      </c>
      <c r="C71" s="35" t="str">
        <f>IFERROR(INDEX('Ebook List'!F:F,MATCH('Order Form'!$L71,'Ebook List'!$O:$O,0)),"")</f>
        <v/>
      </c>
      <c r="D71" t="str">
        <f>IFERROR(INDEX('Ebook List'!D:D,MATCH('Order Form'!$L71,'Ebook List'!$O:$O,0)),"")</f>
        <v/>
      </c>
      <c r="E71" t="str">
        <f>IFERROR(INDEX('Ebook List'!C:C,MATCH('Order Form'!$L71,'Ebook List'!$O:$O,0)),"")</f>
        <v/>
      </c>
      <c r="F71" s="31" t="str">
        <f>IF((IFERROR(INDEX('Ebook List'!G:G,MATCH('Order Form'!$L71,'Ebook List'!$O:$O,0)),""))="","",HYPERLINK("https://dx.doi.org/"&amp;(IFERROR(INDEX('Ebook List'!G:G,MATCH('Order Form'!$L71,'Ebook List'!$O:$O,0)),""))))</f>
        <v/>
      </c>
      <c r="G71" t="str">
        <f>IFERROR(INDEX('Ebook List'!H:H,MATCH('Order Form'!$L71,'Ebook List'!$O:$O,0)),"")</f>
        <v/>
      </c>
      <c r="H71" t="str">
        <f>IFERROR(INDEX('Ebook List'!K:K,MATCH('Order Form'!$L71,'Ebook List'!$O:$O,0)),"") &amp; ""</f>
        <v/>
      </c>
      <c r="I71" s="87" t="str">
        <f>IFERROR(INDEX('Ebook List'!J:J,MATCH('Order Form'!$L71,'Ebook List'!$O:$O,0)),"")</f>
        <v/>
      </c>
      <c r="J71" s="58" t="str">
        <f>IFERROR(INDEX('Ebook List'!B:B,MATCH('Order Form'!$L71,'Ebook List'!$O:$O,0)),"")</f>
        <v/>
      </c>
      <c r="L71" t="s">
        <v>84</v>
      </c>
    </row>
    <row r="72" spans="1:12" ht="15" customHeight="1" x14ac:dyDescent="0.4">
      <c r="A72" t="str">
        <f>IFERROR(INDEX('Ebook List'!E:E,MATCH('Order Form'!$L72,'Ebook List'!$O:$O,0)),"")</f>
        <v/>
      </c>
      <c r="B72" t="str">
        <f>IFERROR(INDEX('Ebook List'!I:I,MATCH('Order Form'!$L72,'Ebook List'!$O:$O,0)),"")</f>
        <v/>
      </c>
      <c r="C72" s="35" t="str">
        <f>IFERROR(INDEX('Ebook List'!F:F,MATCH('Order Form'!$L72,'Ebook List'!$O:$O,0)),"")</f>
        <v/>
      </c>
      <c r="D72" t="str">
        <f>IFERROR(INDEX('Ebook List'!D:D,MATCH('Order Form'!$L72,'Ebook List'!$O:$O,0)),"")</f>
        <v/>
      </c>
      <c r="E72" t="str">
        <f>IFERROR(INDEX('Ebook List'!C:C,MATCH('Order Form'!$L72,'Ebook List'!$O:$O,0)),"")</f>
        <v/>
      </c>
      <c r="F72" s="31" t="str">
        <f>IF((IFERROR(INDEX('Ebook List'!G:G,MATCH('Order Form'!$L72,'Ebook List'!$O:$O,0)),""))="","",HYPERLINK("https://dx.doi.org/"&amp;(IFERROR(INDEX('Ebook List'!G:G,MATCH('Order Form'!$L72,'Ebook List'!$O:$O,0)),""))))</f>
        <v/>
      </c>
      <c r="G72" t="str">
        <f>IFERROR(INDEX('Ebook List'!H:H,MATCH('Order Form'!$L72,'Ebook List'!$O:$O,0)),"")</f>
        <v/>
      </c>
      <c r="H72" t="str">
        <f>IFERROR(INDEX('Ebook List'!K:K,MATCH('Order Form'!$L72,'Ebook List'!$O:$O,0)),"") &amp; ""</f>
        <v/>
      </c>
      <c r="I72" s="87" t="str">
        <f>IFERROR(INDEX('Ebook List'!J:J,MATCH('Order Form'!$L72,'Ebook List'!$O:$O,0)),"")</f>
        <v/>
      </c>
      <c r="J72" s="58" t="str">
        <f>IFERROR(INDEX('Ebook List'!B:B,MATCH('Order Form'!$L72,'Ebook List'!$O:$O,0)),"")</f>
        <v/>
      </c>
      <c r="L72" t="s">
        <v>85</v>
      </c>
    </row>
    <row r="73" spans="1:12" ht="15" customHeight="1" x14ac:dyDescent="0.4">
      <c r="A73" t="str">
        <f>IFERROR(INDEX('Ebook List'!E:E,MATCH('Order Form'!$L73,'Ebook List'!$O:$O,0)),"")</f>
        <v/>
      </c>
      <c r="B73" t="str">
        <f>IFERROR(INDEX('Ebook List'!I:I,MATCH('Order Form'!$L73,'Ebook List'!$O:$O,0)),"")</f>
        <v/>
      </c>
      <c r="C73" s="35" t="str">
        <f>IFERROR(INDEX('Ebook List'!F:F,MATCH('Order Form'!$L73,'Ebook List'!$O:$O,0)),"")</f>
        <v/>
      </c>
      <c r="D73" t="str">
        <f>IFERROR(INDEX('Ebook List'!D:D,MATCH('Order Form'!$L73,'Ebook List'!$O:$O,0)),"")</f>
        <v/>
      </c>
      <c r="E73" t="str">
        <f>IFERROR(INDEX('Ebook List'!C:C,MATCH('Order Form'!$L73,'Ebook List'!$O:$O,0)),"")</f>
        <v/>
      </c>
      <c r="F73" s="31" t="str">
        <f>IF((IFERROR(INDEX('Ebook List'!G:G,MATCH('Order Form'!$L73,'Ebook List'!$O:$O,0)),""))="","",HYPERLINK("https://dx.doi.org/"&amp;(IFERROR(INDEX('Ebook List'!G:G,MATCH('Order Form'!$L73,'Ebook List'!$O:$O,0)),""))))</f>
        <v/>
      </c>
      <c r="G73" t="str">
        <f>IFERROR(INDEX('Ebook List'!H:H,MATCH('Order Form'!$L73,'Ebook List'!$O:$O,0)),"")</f>
        <v/>
      </c>
      <c r="H73" t="str">
        <f>IFERROR(INDEX('Ebook List'!K:K,MATCH('Order Form'!$L73,'Ebook List'!$O:$O,0)),"") &amp; ""</f>
        <v/>
      </c>
      <c r="I73" s="87" t="str">
        <f>IFERROR(INDEX('Ebook List'!J:J,MATCH('Order Form'!$L73,'Ebook List'!$O:$O,0)),"")</f>
        <v/>
      </c>
      <c r="J73" s="58" t="str">
        <f>IFERROR(INDEX('Ebook List'!B:B,MATCH('Order Form'!$L73,'Ebook List'!$O:$O,0)),"")</f>
        <v/>
      </c>
      <c r="L73" t="s">
        <v>86</v>
      </c>
    </row>
    <row r="74" spans="1:12" ht="15" customHeight="1" x14ac:dyDescent="0.4">
      <c r="A74" t="str">
        <f>IFERROR(INDEX('Ebook List'!E:E,MATCH('Order Form'!$L74,'Ebook List'!$O:$O,0)),"")</f>
        <v/>
      </c>
      <c r="B74" t="str">
        <f>IFERROR(INDEX('Ebook List'!I:I,MATCH('Order Form'!$L74,'Ebook List'!$O:$O,0)),"")</f>
        <v/>
      </c>
      <c r="C74" s="35" t="str">
        <f>IFERROR(INDEX('Ebook List'!F:F,MATCH('Order Form'!$L74,'Ebook List'!$O:$O,0)),"")</f>
        <v/>
      </c>
      <c r="D74" t="str">
        <f>IFERROR(INDEX('Ebook List'!D:D,MATCH('Order Form'!$L74,'Ebook List'!$O:$O,0)),"")</f>
        <v/>
      </c>
      <c r="E74" t="str">
        <f>IFERROR(INDEX('Ebook List'!C:C,MATCH('Order Form'!$L74,'Ebook List'!$O:$O,0)),"")</f>
        <v/>
      </c>
      <c r="F74" s="31" t="str">
        <f>IF((IFERROR(INDEX('Ebook List'!G:G,MATCH('Order Form'!$L74,'Ebook List'!$O:$O,0)),""))="","",HYPERLINK("https://dx.doi.org/"&amp;(IFERROR(INDEX('Ebook List'!G:G,MATCH('Order Form'!$L74,'Ebook List'!$O:$O,0)),""))))</f>
        <v/>
      </c>
      <c r="G74" t="str">
        <f>IFERROR(INDEX('Ebook List'!H:H,MATCH('Order Form'!$L74,'Ebook List'!$O:$O,0)),"")</f>
        <v/>
      </c>
      <c r="H74" t="str">
        <f>IFERROR(INDEX('Ebook List'!K:K,MATCH('Order Form'!$L74,'Ebook List'!$O:$O,0)),"") &amp; ""</f>
        <v/>
      </c>
      <c r="I74" s="87" t="str">
        <f>IFERROR(INDEX('Ebook List'!J:J,MATCH('Order Form'!$L74,'Ebook List'!$O:$O,0)),"")</f>
        <v/>
      </c>
      <c r="J74" s="58" t="str">
        <f>IFERROR(INDEX('Ebook List'!B:B,MATCH('Order Form'!$L74,'Ebook List'!$O:$O,0)),"")</f>
        <v/>
      </c>
      <c r="L74" t="s">
        <v>87</v>
      </c>
    </row>
    <row r="75" spans="1:12" ht="15" customHeight="1" x14ac:dyDescent="0.4">
      <c r="A75" t="str">
        <f>IFERROR(INDEX('Ebook List'!E:E,MATCH('Order Form'!$L75,'Ebook List'!$O:$O,0)),"")</f>
        <v/>
      </c>
      <c r="B75" t="str">
        <f>IFERROR(INDEX('Ebook List'!I:I,MATCH('Order Form'!$L75,'Ebook List'!$O:$O,0)),"")</f>
        <v/>
      </c>
      <c r="C75" s="35" t="str">
        <f>IFERROR(INDEX('Ebook List'!F:F,MATCH('Order Form'!$L75,'Ebook List'!$O:$O,0)),"")</f>
        <v/>
      </c>
      <c r="D75" t="str">
        <f>IFERROR(INDEX('Ebook List'!D:D,MATCH('Order Form'!$L75,'Ebook List'!$O:$O,0)),"")</f>
        <v/>
      </c>
      <c r="E75" t="str">
        <f>IFERROR(INDEX('Ebook List'!C:C,MATCH('Order Form'!$L75,'Ebook List'!$O:$O,0)),"")</f>
        <v/>
      </c>
      <c r="F75" s="31" t="str">
        <f>IF((IFERROR(INDEX('Ebook List'!G:G,MATCH('Order Form'!$L75,'Ebook List'!$O:$O,0)),""))="","",HYPERLINK("https://dx.doi.org/"&amp;(IFERROR(INDEX('Ebook List'!G:G,MATCH('Order Form'!$L75,'Ebook List'!$O:$O,0)),""))))</f>
        <v/>
      </c>
      <c r="G75" t="str">
        <f>IFERROR(INDEX('Ebook List'!H:H,MATCH('Order Form'!$L75,'Ebook List'!$O:$O,0)),"")</f>
        <v/>
      </c>
      <c r="H75" t="str">
        <f>IFERROR(INDEX('Ebook List'!K:K,MATCH('Order Form'!$L75,'Ebook List'!$O:$O,0)),"") &amp; ""</f>
        <v/>
      </c>
      <c r="I75" s="87" t="str">
        <f>IFERROR(INDEX('Ebook List'!J:J,MATCH('Order Form'!$L75,'Ebook List'!$O:$O,0)),"")</f>
        <v/>
      </c>
      <c r="J75" s="58" t="str">
        <f>IFERROR(INDEX('Ebook List'!B:B,MATCH('Order Form'!$L75,'Ebook List'!$O:$O,0)),"")</f>
        <v/>
      </c>
      <c r="L75" t="s">
        <v>88</v>
      </c>
    </row>
    <row r="76" spans="1:12" ht="15" customHeight="1" x14ac:dyDescent="0.4">
      <c r="A76" t="str">
        <f>IFERROR(INDEX('Ebook List'!E:E,MATCH('Order Form'!$L76,'Ebook List'!$O:$O,0)),"")</f>
        <v/>
      </c>
      <c r="B76" t="str">
        <f>IFERROR(INDEX('Ebook List'!I:I,MATCH('Order Form'!$L76,'Ebook List'!$O:$O,0)),"")</f>
        <v/>
      </c>
      <c r="C76" s="35" t="str">
        <f>IFERROR(INDEX('Ebook List'!F:F,MATCH('Order Form'!$L76,'Ebook List'!$O:$O,0)),"")</f>
        <v/>
      </c>
      <c r="D76" t="str">
        <f>IFERROR(INDEX('Ebook List'!D:D,MATCH('Order Form'!$L76,'Ebook List'!$O:$O,0)),"")</f>
        <v/>
      </c>
      <c r="E76" t="str">
        <f>IFERROR(INDEX('Ebook List'!C:C,MATCH('Order Form'!$L76,'Ebook List'!$O:$O,0)),"")</f>
        <v/>
      </c>
      <c r="F76" s="31" t="str">
        <f>IF((IFERROR(INDEX('Ebook List'!G:G,MATCH('Order Form'!$L76,'Ebook List'!$O:$O,0)),""))="","",HYPERLINK("https://dx.doi.org/"&amp;(IFERROR(INDEX('Ebook List'!G:G,MATCH('Order Form'!$L76,'Ebook List'!$O:$O,0)),""))))</f>
        <v/>
      </c>
      <c r="G76" t="str">
        <f>IFERROR(INDEX('Ebook List'!H:H,MATCH('Order Form'!$L76,'Ebook List'!$O:$O,0)),"")</f>
        <v/>
      </c>
      <c r="H76" t="str">
        <f>IFERROR(INDEX('Ebook List'!K:K,MATCH('Order Form'!$L76,'Ebook List'!$O:$O,0)),"") &amp; ""</f>
        <v/>
      </c>
      <c r="I76" s="87" t="str">
        <f>IFERROR(INDEX('Ebook List'!J:J,MATCH('Order Form'!$L76,'Ebook List'!$O:$O,0)),"")</f>
        <v/>
      </c>
      <c r="J76" s="58" t="str">
        <f>IFERROR(INDEX('Ebook List'!B:B,MATCH('Order Form'!$L76,'Ebook List'!$O:$O,0)),"")</f>
        <v/>
      </c>
      <c r="L76" t="s">
        <v>89</v>
      </c>
    </row>
    <row r="77" spans="1:12" ht="15" customHeight="1" x14ac:dyDescent="0.4">
      <c r="A77" t="str">
        <f>IFERROR(INDEX('Ebook List'!E:E,MATCH('Order Form'!$L77,'Ebook List'!$O:$O,0)),"")</f>
        <v/>
      </c>
      <c r="B77" t="str">
        <f>IFERROR(INDEX('Ebook List'!I:I,MATCH('Order Form'!$L77,'Ebook List'!$O:$O,0)),"")</f>
        <v/>
      </c>
      <c r="C77" s="35" t="str">
        <f>IFERROR(INDEX('Ebook List'!F:F,MATCH('Order Form'!$L77,'Ebook List'!$O:$O,0)),"")</f>
        <v/>
      </c>
      <c r="D77" t="str">
        <f>IFERROR(INDEX('Ebook List'!D:D,MATCH('Order Form'!$L77,'Ebook List'!$O:$O,0)),"")</f>
        <v/>
      </c>
      <c r="E77" t="str">
        <f>IFERROR(INDEX('Ebook List'!C:C,MATCH('Order Form'!$L77,'Ebook List'!$O:$O,0)),"")</f>
        <v/>
      </c>
      <c r="F77" s="31" t="str">
        <f>IF((IFERROR(INDEX('Ebook List'!G:G,MATCH('Order Form'!$L77,'Ebook List'!$O:$O,0)),""))="","",HYPERLINK("https://dx.doi.org/"&amp;(IFERROR(INDEX('Ebook List'!G:G,MATCH('Order Form'!$L77,'Ebook List'!$O:$O,0)),""))))</f>
        <v/>
      </c>
      <c r="G77" t="str">
        <f>IFERROR(INDEX('Ebook List'!H:H,MATCH('Order Form'!$L77,'Ebook List'!$O:$O,0)),"")</f>
        <v/>
      </c>
      <c r="H77" t="str">
        <f>IFERROR(INDEX('Ebook List'!K:K,MATCH('Order Form'!$L77,'Ebook List'!$O:$O,0)),"") &amp; ""</f>
        <v/>
      </c>
      <c r="I77" s="87" t="str">
        <f>IFERROR(INDEX('Ebook List'!J:J,MATCH('Order Form'!$L77,'Ebook List'!$O:$O,0)),"")</f>
        <v/>
      </c>
      <c r="J77" s="58" t="str">
        <f>IFERROR(INDEX('Ebook List'!B:B,MATCH('Order Form'!$L77,'Ebook List'!$O:$O,0)),"")</f>
        <v/>
      </c>
      <c r="L77" t="s">
        <v>90</v>
      </c>
    </row>
    <row r="78" spans="1:12" ht="15" customHeight="1" x14ac:dyDescent="0.4">
      <c r="A78" t="str">
        <f>IFERROR(INDEX('Ebook List'!E:E,MATCH('Order Form'!$L78,'Ebook List'!$O:$O,0)),"")</f>
        <v/>
      </c>
      <c r="B78" t="str">
        <f>IFERROR(INDEX('Ebook List'!I:I,MATCH('Order Form'!$L78,'Ebook List'!$O:$O,0)),"")</f>
        <v/>
      </c>
      <c r="C78" s="35" t="str">
        <f>IFERROR(INDEX('Ebook List'!F:F,MATCH('Order Form'!$L78,'Ebook List'!$O:$O,0)),"")</f>
        <v/>
      </c>
      <c r="D78" t="str">
        <f>IFERROR(INDEX('Ebook List'!D:D,MATCH('Order Form'!$L78,'Ebook List'!$O:$O,0)),"")</f>
        <v/>
      </c>
      <c r="E78" t="str">
        <f>IFERROR(INDEX('Ebook List'!C:C,MATCH('Order Form'!$L78,'Ebook List'!$O:$O,0)),"")</f>
        <v/>
      </c>
      <c r="F78" s="31" t="str">
        <f>IF((IFERROR(INDEX('Ebook List'!G:G,MATCH('Order Form'!$L78,'Ebook List'!$O:$O,0)),""))="","",HYPERLINK("https://dx.doi.org/"&amp;(IFERROR(INDEX('Ebook List'!G:G,MATCH('Order Form'!$L78,'Ebook List'!$O:$O,0)),""))))</f>
        <v/>
      </c>
      <c r="G78" t="str">
        <f>IFERROR(INDEX('Ebook List'!H:H,MATCH('Order Form'!$L78,'Ebook List'!$O:$O,0)),"")</f>
        <v/>
      </c>
      <c r="H78" t="str">
        <f>IFERROR(INDEX('Ebook List'!K:K,MATCH('Order Form'!$L78,'Ebook List'!$O:$O,0)),"") &amp; ""</f>
        <v/>
      </c>
      <c r="I78" s="87" t="str">
        <f>IFERROR(INDEX('Ebook List'!J:J,MATCH('Order Form'!$L78,'Ebook List'!$O:$O,0)),"")</f>
        <v/>
      </c>
      <c r="J78" s="58" t="str">
        <f>IFERROR(INDEX('Ebook List'!B:B,MATCH('Order Form'!$L78,'Ebook List'!$O:$O,0)),"")</f>
        <v/>
      </c>
      <c r="L78" t="s">
        <v>91</v>
      </c>
    </row>
    <row r="79" spans="1:12" ht="15" customHeight="1" x14ac:dyDescent="0.4">
      <c r="A79" t="str">
        <f>IFERROR(INDEX('Ebook List'!E:E,MATCH('Order Form'!$L79,'Ebook List'!$O:$O,0)),"")</f>
        <v/>
      </c>
      <c r="B79" t="str">
        <f>IFERROR(INDEX('Ebook List'!I:I,MATCH('Order Form'!$L79,'Ebook List'!$O:$O,0)),"")</f>
        <v/>
      </c>
      <c r="C79" s="35" t="str">
        <f>IFERROR(INDEX('Ebook List'!F:F,MATCH('Order Form'!$L79,'Ebook List'!$O:$O,0)),"")</f>
        <v/>
      </c>
      <c r="D79" t="str">
        <f>IFERROR(INDEX('Ebook List'!D:D,MATCH('Order Form'!$L79,'Ebook List'!$O:$O,0)),"")</f>
        <v/>
      </c>
      <c r="E79" t="str">
        <f>IFERROR(INDEX('Ebook List'!C:C,MATCH('Order Form'!$L79,'Ebook List'!$O:$O,0)),"")</f>
        <v/>
      </c>
      <c r="F79" s="31" t="str">
        <f>IF((IFERROR(INDEX('Ebook List'!G:G,MATCH('Order Form'!$L79,'Ebook List'!$O:$O,0)),""))="","",HYPERLINK("https://dx.doi.org/"&amp;(IFERROR(INDEX('Ebook List'!G:G,MATCH('Order Form'!$L79,'Ebook List'!$O:$O,0)),""))))</f>
        <v/>
      </c>
      <c r="G79" t="str">
        <f>IFERROR(INDEX('Ebook List'!H:H,MATCH('Order Form'!$L79,'Ebook List'!$O:$O,0)),"")</f>
        <v/>
      </c>
      <c r="H79" t="str">
        <f>IFERROR(INDEX('Ebook List'!K:K,MATCH('Order Form'!$L79,'Ebook List'!$O:$O,0)),"") &amp; ""</f>
        <v/>
      </c>
      <c r="I79" s="87" t="str">
        <f>IFERROR(INDEX('Ebook List'!J:J,MATCH('Order Form'!$L79,'Ebook List'!$O:$O,0)),"")</f>
        <v/>
      </c>
      <c r="J79" s="58" t="str">
        <f>IFERROR(INDEX('Ebook List'!B:B,MATCH('Order Form'!$L79,'Ebook List'!$O:$O,0)),"")</f>
        <v/>
      </c>
      <c r="L79" t="s">
        <v>92</v>
      </c>
    </row>
    <row r="80" spans="1:12" ht="15" customHeight="1" x14ac:dyDescent="0.4">
      <c r="A80" t="str">
        <f>IFERROR(INDEX('Ebook List'!E:E,MATCH('Order Form'!$L80,'Ebook List'!$O:$O,0)),"")</f>
        <v/>
      </c>
      <c r="B80" t="str">
        <f>IFERROR(INDEX('Ebook List'!I:I,MATCH('Order Form'!$L80,'Ebook List'!$O:$O,0)),"")</f>
        <v/>
      </c>
      <c r="C80" s="35" t="str">
        <f>IFERROR(INDEX('Ebook List'!F:F,MATCH('Order Form'!$L80,'Ebook List'!$O:$O,0)),"")</f>
        <v/>
      </c>
      <c r="D80" t="str">
        <f>IFERROR(INDEX('Ebook List'!D:D,MATCH('Order Form'!$L80,'Ebook List'!$O:$O,0)),"")</f>
        <v/>
      </c>
      <c r="E80" t="str">
        <f>IFERROR(INDEX('Ebook List'!C:C,MATCH('Order Form'!$L80,'Ebook List'!$O:$O,0)),"")</f>
        <v/>
      </c>
      <c r="F80" s="31" t="str">
        <f>IF((IFERROR(INDEX('Ebook List'!G:G,MATCH('Order Form'!$L80,'Ebook List'!$O:$O,0)),""))="","",HYPERLINK("https://dx.doi.org/"&amp;(IFERROR(INDEX('Ebook List'!G:G,MATCH('Order Form'!$L80,'Ebook List'!$O:$O,0)),""))))</f>
        <v/>
      </c>
      <c r="G80" t="str">
        <f>IFERROR(INDEX('Ebook List'!H:H,MATCH('Order Form'!$L80,'Ebook List'!$O:$O,0)),"")</f>
        <v/>
      </c>
      <c r="H80" t="str">
        <f>IFERROR(INDEX('Ebook List'!K:K,MATCH('Order Form'!$L80,'Ebook List'!$O:$O,0)),"") &amp; ""</f>
        <v/>
      </c>
      <c r="I80" s="87" t="str">
        <f>IFERROR(INDEX('Ebook List'!J:J,MATCH('Order Form'!$L80,'Ebook List'!$O:$O,0)),"")</f>
        <v/>
      </c>
      <c r="J80" s="58" t="str">
        <f>IFERROR(INDEX('Ebook List'!B:B,MATCH('Order Form'!$L80,'Ebook List'!$O:$O,0)),"")</f>
        <v/>
      </c>
      <c r="L80" t="s">
        <v>93</v>
      </c>
    </row>
    <row r="81" spans="1:12" ht="15" customHeight="1" x14ac:dyDescent="0.4">
      <c r="A81" t="str">
        <f>IFERROR(INDEX('Ebook List'!E:E,MATCH('Order Form'!$L81,'Ebook List'!$O:$O,0)),"")</f>
        <v/>
      </c>
      <c r="B81" t="str">
        <f>IFERROR(INDEX('Ebook List'!I:I,MATCH('Order Form'!$L81,'Ebook List'!$O:$O,0)),"")</f>
        <v/>
      </c>
      <c r="C81" s="35" t="str">
        <f>IFERROR(INDEX('Ebook List'!F:F,MATCH('Order Form'!$L81,'Ebook List'!$O:$O,0)),"")</f>
        <v/>
      </c>
      <c r="D81" t="str">
        <f>IFERROR(INDEX('Ebook List'!D:D,MATCH('Order Form'!$L81,'Ebook List'!$O:$O,0)),"")</f>
        <v/>
      </c>
      <c r="E81" t="str">
        <f>IFERROR(INDEX('Ebook List'!C:C,MATCH('Order Form'!$L81,'Ebook List'!$O:$O,0)),"")</f>
        <v/>
      </c>
      <c r="F81" s="31" t="str">
        <f>IF((IFERROR(INDEX('Ebook List'!G:G,MATCH('Order Form'!$L81,'Ebook List'!$O:$O,0)),""))="","",HYPERLINK("https://dx.doi.org/"&amp;(IFERROR(INDEX('Ebook List'!G:G,MATCH('Order Form'!$L81,'Ebook List'!$O:$O,0)),""))))</f>
        <v/>
      </c>
      <c r="G81" t="str">
        <f>IFERROR(INDEX('Ebook List'!H:H,MATCH('Order Form'!$L81,'Ebook List'!$O:$O,0)),"")</f>
        <v/>
      </c>
      <c r="H81" t="str">
        <f>IFERROR(INDEX('Ebook List'!K:K,MATCH('Order Form'!$L81,'Ebook List'!$O:$O,0)),"") &amp; ""</f>
        <v/>
      </c>
      <c r="I81" s="87" t="str">
        <f>IFERROR(INDEX('Ebook List'!J:J,MATCH('Order Form'!$L81,'Ebook List'!$O:$O,0)),"")</f>
        <v/>
      </c>
      <c r="J81" s="58" t="str">
        <f>IFERROR(INDEX('Ebook List'!B:B,MATCH('Order Form'!$L81,'Ebook List'!$O:$O,0)),"")</f>
        <v/>
      </c>
      <c r="L81" t="s">
        <v>94</v>
      </c>
    </row>
    <row r="82" spans="1:12" ht="15" customHeight="1" x14ac:dyDescent="0.4">
      <c r="A82" t="str">
        <f>IFERROR(INDEX('Ebook List'!E:E,MATCH('Order Form'!$L82,'Ebook List'!$O:$O,0)),"")</f>
        <v/>
      </c>
      <c r="B82" t="str">
        <f>IFERROR(INDEX('Ebook List'!I:I,MATCH('Order Form'!$L82,'Ebook List'!$O:$O,0)),"")</f>
        <v/>
      </c>
      <c r="C82" s="35" t="str">
        <f>IFERROR(INDEX('Ebook List'!F:F,MATCH('Order Form'!$L82,'Ebook List'!$O:$O,0)),"")</f>
        <v/>
      </c>
      <c r="D82" t="str">
        <f>IFERROR(INDEX('Ebook List'!D:D,MATCH('Order Form'!$L82,'Ebook List'!$O:$O,0)),"")</f>
        <v/>
      </c>
      <c r="E82" t="str">
        <f>IFERROR(INDEX('Ebook List'!C:C,MATCH('Order Form'!$L82,'Ebook List'!$O:$O,0)),"")</f>
        <v/>
      </c>
      <c r="F82" s="31" t="str">
        <f>IF((IFERROR(INDEX('Ebook List'!G:G,MATCH('Order Form'!$L82,'Ebook List'!$O:$O,0)),""))="","",HYPERLINK("https://dx.doi.org/"&amp;(IFERROR(INDEX('Ebook List'!G:G,MATCH('Order Form'!$L82,'Ebook List'!$O:$O,0)),""))))</f>
        <v/>
      </c>
      <c r="G82" t="str">
        <f>IFERROR(INDEX('Ebook List'!H:H,MATCH('Order Form'!$L82,'Ebook List'!$O:$O,0)),"")</f>
        <v/>
      </c>
      <c r="H82" t="str">
        <f>IFERROR(INDEX('Ebook List'!K:K,MATCH('Order Form'!$L82,'Ebook List'!$O:$O,0)),"") &amp; ""</f>
        <v/>
      </c>
      <c r="I82" s="87" t="str">
        <f>IFERROR(INDEX('Ebook List'!J:J,MATCH('Order Form'!$L82,'Ebook List'!$O:$O,0)),"")</f>
        <v/>
      </c>
      <c r="J82" s="58" t="str">
        <f>IFERROR(INDEX('Ebook List'!B:B,MATCH('Order Form'!$L82,'Ebook List'!$O:$O,0)),"")</f>
        <v/>
      </c>
      <c r="L82" t="s">
        <v>95</v>
      </c>
    </row>
    <row r="83" spans="1:12" ht="15" customHeight="1" x14ac:dyDescent="0.4">
      <c r="A83" t="str">
        <f>IFERROR(INDEX('Ebook List'!E:E,MATCH('Order Form'!$L83,'Ebook List'!$O:$O,0)),"")</f>
        <v/>
      </c>
      <c r="B83" t="str">
        <f>IFERROR(INDEX('Ebook List'!I:I,MATCH('Order Form'!$L83,'Ebook List'!$O:$O,0)),"")</f>
        <v/>
      </c>
      <c r="C83" s="35" t="str">
        <f>IFERROR(INDEX('Ebook List'!F:F,MATCH('Order Form'!$L83,'Ebook List'!$O:$O,0)),"")</f>
        <v/>
      </c>
      <c r="D83" t="str">
        <f>IFERROR(INDEX('Ebook List'!D:D,MATCH('Order Form'!$L83,'Ebook List'!$O:$O,0)),"")</f>
        <v/>
      </c>
      <c r="E83" t="str">
        <f>IFERROR(INDEX('Ebook List'!C:C,MATCH('Order Form'!$L83,'Ebook List'!$O:$O,0)),"")</f>
        <v/>
      </c>
      <c r="F83" s="31" t="str">
        <f>IF((IFERROR(INDEX('Ebook List'!G:G,MATCH('Order Form'!$L83,'Ebook List'!$O:$O,0)),""))="","",HYPERLINK("https://dx.doi.org/"&amp;(IFERROR(INDEX('Ebook List'!G:G,MATCH('Order Form'!$L83,'Ebook List'!$O:$O,0)),""))))</f>
        <v/>
      </c>
      <c r="G83" t="str">
        <f>IFERROR(INDEX('Ebook List'!H:H,MATCH('Order Form'!$L83,'Ebook List'!$O:$O,0)),"")</f>
        <v/>
      </c>
      <c r="H83" t="str">
        <f>IFERROR(INDEX('Ebook List'!K:K,MATCH('Order Form'!$L83,'Ebook List'!$O:$O,0)),"") &amp; ""</f>
        <v/>
      </c>
      <c r="I83" s="87" t="str">
        <f>IFERROR(INDEX('Ebook List'!J:J,MATCH('Order Form'!$L83,'Ebook List'!$O:$O,0)),"")</f>
        <v/>
      </c>
      <c r="J83" s="58" t="str">
        <f>IFERROR(INDEX('Ebook List'!B:B,MATCH('Order Form'!$L83,'Ebook List'!$O:$O,0)),"")</f>
        <v/>
      </c>
      <c r="L83" t="s">
        <v>96</v>
      </c>
    </row>
    <row r="84" spans="1:12" ht="15" customHeight="1" x14ac:dyDescent="0.4">
      <c r="A84" t="str">
        <f>IFERROR(INDEX('Ebook List'!E:E,MATCH('Order Form'!$L84,'Ebook List'!$O:$O,0)),"")</f>
        <v/>
      </c>
      <c r="B84" t="str">
        <f>IFERROR(INDEX('Ebook List'!I:I,MATCH('Order Form'!$L84,'Ebook List'!$O:$O,0)),"")</f>
        <v/>
      </c>
      <c r="C84" s="35" t="str">
        <f>IFERROR(INDEX('Ebook List'!F:F,MATCH('Order Form'!$L84,'Ebook List'!$O:$O,0)),"")</f>
        <v/>
      </c>
      <c r="D84" t="str">
        <f>IFERROR(INDEX('Ebook List'!D:D,MATCH('Order Form'!$L84,'Ebook List'!$O:$O,0)),"")</f>
        <v/>
      </c>
      <c r="E84" t="str">
        <f>IFERROR(INDEX('Ebook List'!C:C,MATCH('Order Form'!$L84,'Ebook List'!$O:$O,0)),"")</f>
        <v/>
      </c>
      <c r="F84" s="31" t="str">
        <f>IF((IFERROR(INDEX('Ebook List'!G:G,MATCH('Order Form'!$L84,'Ebook List'!$O:$O,0)),""))="","",HYPERLINK("https://dx.doi.org/"&amp;(IFERROR(INDEX('Ebook List'!G:G,MATCH('Order Form'!$L84,'Ebook List'!$O:$O,0)),""))))</f>
        <v/>
      </c>
      <c r="G84" t="str">
        <f>IFERROR(INDEX('Ebook List'!H:H,MATCH('Order Form'!$L84,'Ebook List'!$O:$O,0)),"")</f>
        <v/>
      </c>
      <c r="H84" t="str">
        <f>IFERROR(INDEX('Ebook List'!K:K,MATCH('Order Form'!$L84,'Ebook List'!$O:$O,0)),"") &amp; ""</f>
        <v/>
      </c>
      <c r="I84" s="87" t="str">
        <f>IFERROR(INDEX('Ebook List'!J:J,MATCH('Order Form'!$L84,'Ebook List'!$O:$O,0)),"")</f>
        <v/>
      </c>
      <c r="J84" s="58" t="str">
        <f>IFERROR(INDEX('Ebook List'!B:B,MATCH('Order Form'!$L84,'Ebook List'!$O:$O,0)),"")</f>
        <v/>
      </c>
      <c r="L84" t="s">
        <v>97</v>
      </c>
    </row>
    <row r="85" spans="1:12" ht="15" customHeight="1" x14ac:dyDescent="0.4">
      <c r="A85" t="str">
        <f>IFERROR(INDEX('Ebook List'!E:E,MATCH('Order Form'!$L85,'Ebook List'!$O:$O,0)),"")</f>
        <v/>
      </c>
      <c r="B85" t="str">
        <f>IFERROR(INDEX('Ebook List'!I:I,MATCH('Order Form'!$L85,'Ebook List'!$O:$O,0)),"")</f>
        <v/>
      </c>
      <c r="C85" s="35" t="str">
        <f>IFERROR(INDEX('Ebook List'!F:F,MATCH('Order Form'!$L85,'Ebook List'!$O:$O,0)),"")</f>
        <v/>
      </c>
      <c r="D85" t="str">
        <f>IFERROR(INDEX('Ebook List'!D:D,MATCH('Order Form'!$L85,'Ebook List'!$O:$O,0)),"")</f>
        <v/>
      </c>
      <c r="E85" t="str">
        <f>IFERROR(INDEX('Ebook List'!C:C,MATCH('Order Form'!$L85,'Ebook List'!$O:$O,0)),"")</f>
        <v/>
      </c>
      <c r="F85" s="31" t="str">
        <f>IF((IFERROR(INDEX('Ebook List'!G:G,MATCH('Order Form'!$L85,'Ebook List'!$O:$O,0)),""))="","",HYPERLINK("https://dx.doi.org/"&amp;(IFERROR(INDEX('Ebook List'!G:G,MATCH('Order Form'!$L85,'Ebook List'!$O:$O,0)),""))))</f>
        <v/>
      </c>
      <c r="G85" t="str">
        <f>IFERROR(INDEX('Ebook List'!H:H,MATCH('Order Form'!$L85,'Ebook List'!$O:$O,0)),"")</f>
        <v/>
      </c>
      <c r="H85" t="str">
        <f>IFERROR(INDEX('Ebook List'!K:K,MATCH('Order Form'!$L85,'Ebook List'!$O:$O,0)),"") &amp; ""</f>
        <v/>
      </c>
      <c r="I85" s="87" t="str">
        <f>IFERROR(INDEX('Ebook List'!J:J,MATCH('Order Form'!$L85,'Ebook List'!$O:$O,0)),"")</f>
        <v/>
      </c>
      <c r="J85" s="58" t="str">
        <f>IFERROR(INDEX('Ebook List'!B:B,MATCH('Order Form'!$L85,'Ebook List'!$O:$O,0)),"")</f>
        <v/>
      </c>
      <c r="L85" t="s">
        <v>98</v>
      </c>
    </row>
    <row r="86" spans="1:12" ht="15" customHeight="1" x14ac:dyDescent="0.4">
      <c r="A86" t="str">
        <f>IFERROR(INDEX('Ebook List'!E:E,MATCH('Order Form'!$L86,'Ebook List'!$O:$O,0)),"")</f>
        <v/>
      </c>
      <c r="B86" t="str">
        <f>IFERROR(INDEX('Ebook List'!I:I,MATCH('Order Form'!$L86,'Ebook List'!$O:$O,0)),"")</f>
        <v/>
      </c>
      <c r="C86" s="35" t="str">
        <f>IFERROR(INDEX('Ebook List'!F:F,MATCH('Order Form'!$L86,'Ebook List'!$O:$O,0)),"")</f>
        <v/>
      </c>
      <c r="D86" t="str">
        <f>IFERROR(INDEX('Ebook List'!D:D,MATCH('Order Form'!$L86,'Ebook List'!$O:$O,0)),"")</f>
        <v/>
      </c>
      <c r="E86" t="str">
        <f>IFERROR(INDEX('Ebook List'!C:C,MATCH('Order Form'!$L86,'Ebook List'!$O:$O,0)),"")</f>
        <v/>
      </c>
      <c r="F86" s="31" t="str">
        <f>IF((IFERROR(INDEX('Ebook List'!G:G,MATCH('Order Form'!$L86,'Ebook List'!$O:$O,0)),""))="","",HYPERLINK("https://dx.doi.org/"&amp;(IFERROR(INDEX('Ebook List'!G:G,MATCH('Order Form'!$L86,'Ebook List'!$O:$O,0)),""))))</f>
        <v/>
      </c>
      <c r="G86" t="str">
        <f>IFERROR(INDEX('Ebook List'!H:H,MATCH('Order Form'!$L86,'Ebook List'!$O:$O,0)),"")</f>
        <v/>
      </c>
      <c r="H86" t="str">
        <f>IFERROR(INDEX('Ebook List'!K:K,MATCH('Order Form'!$L86,'Ebook List'!$O:$O,0)),"") &amp; ""</f>
        <v/>
      </c>
      <c r="I86" s="87" t="str">
        <f>IFERROR(INDEX('Ebook List'!J:J,MATCH('Order Form'!$L86,'Ebook List'!$O:$O,0)),"")</f>
        <v/>
      </c>
      <c r="J86" s="58" t="str">
        <f>IFERROR(INDEX('Ebook List'!B:B,MATCH('Order Form'!$L86,'Ebook List'!$O:$O,0)),"")</f>
        <v/>
      </c>
      <c r="L86" t="s">
        <v>99</v>
      </c>
    </row>
    <row r="87" spans="1:12" ht="15" customHeight="1" x14ac:dyDescent="0.4">
      <c r="A87" t="str">
        <f>IFERROR(INDEX('Ebook List'!E:E,MATCH('Order Form'!$L87,'Ebook List'!$O:$O,0)),"")</f>
        <v/>
      </c>
      <c r="B87" t="str">
        <f>IFERROR(INDEX('Ebook List'!I:I,MATCH('Order Form'!$L87,'Ebook List'!$O:$O,0)),"")</f>
        <v/>
      </c>
      <c r="C87" s="35" t="str">
        <f>IFERROR(INDEX('Ebook List'!F:F,MATCH('Order Form'!$L87,'Ebook List'!$O:$O,0)),"")</f>
        <v/>
      </c>
      <c r="D87" t="str">
        <f>IFERROR(INDEX('Ebook List'!D:D,MATCH('Order Form'!$L87,'Ebook List'!$O:$O,0)),"")</f>
        <v/>
      </c>
      <c r="E87" t="str">
        <f>IFERROR(INDEX('Ebook List'!C:C,MATCH('Order Form'!$L87,'Ebook List'!$O:$O,0)),"")</f>
        <v/>
      </c>
      <c r="F87" s="31" t="str">
        <f>IF((IFERROR(INDEX('Ebook List'!G:G,MATCH('Order Form'!$L87,'Ebook List'!$O:$O,0)),""))="","",HYPERLINK("https://dx.doi.org/"&amp;(IFERROR(INDEX('Ebook List'!G:G,MATCH('Order Form'!$L87,'Ebook List'!$O:$O,0)),""))))</f>
        <v/>
      </c>
      <c r="G87" t="str">
        <f>IFERROR(INDEX('Ebook List'!H:H,MATCH('Order Form'!$L87,'Ebook List'!$O:$O,0)),"")</f>
        <v/>
      </c>
      <c r="H87" t="str">
        <f>IFERROR(INDEX('Ebook List'!K:K,MATCH('Order Form'!$L87,'Ebook List'!$O:$O,0)),"") &amp; ""</f>
        <v/>
      </c>
      <c r="I87" s="87" t="str">
        <f>IFERROR(INDEX('Ebook List'!J:J,MATCH('Order Form'!$L87,'Ebook List'!$O:$O,0)),"")</f>
        <v/>
      </c>
      <c r="J87" s="58" t="str">
        <f>IFERROR(INDEX('Ebook List'!B:B,MATCH('Order Form'!$L87,'Ebook List'!$O:$O,0)),"")</f>
        <v/>
      </c>
      <c r="L87" t="s">
        <v>100</v>
      </c>
    </row>
    <row r="88" spans="1:12" ht="15" customHeight="1" x14ac:dyDescent="0.4">
      <c r="A88" t="str">
        <f>IFERROR(INDEX('Ebook List'!E:E,MATCH('Order Form'!$L88,'Ebook List'!$O:$O,0)),"")</f>
        <v/>
      </c>
      <c r="B88" t="str">
        <f>IFERROR(INDEX('Ebook List'!I:I,MATCH('Order Form'!$L88,'Ebook List'!$O:$O,0)),"")</f>
        <v/>
      </c>
      <c r="C88" s="35" t="str">
        <f>IFERROR(INDEX('Ebook List'!F:F,MATCH('Order Form'!$L88,'Ebook List'!$O:$O,0)),"")</f>
        <v/>
      </c>
      <c r="D88" t="str">
        <f>IFERROR(INDEX('Ebook List'!D:D,MATCH('Order Form'!$L88,'Ebook List'!$O:$O,0)),"")</f>
        <v/>
      </c>
      <c r="E88" t="str">
        <f>IFERROR(INDEX('Ebook List'!C:C,MATCH('Order Form'!$L88,'Ebook List'!$O:$O,0)),"")</f>
        <v/>
      </c>
      <c r="F88" s="31" t="str">
        <f>IF((IFERROR(INDEX('Ebook List'!G:G,MATCH('Order Form'!$L88,'Ebook List'!$O:$O,0)),""))="","",HYPERLINK("https://dx.doi.org/"&amp;(IFERROR(INDEX('Ebook List'!G:G,MATCH('Order Form'!$L88,'Ebook List'!$O:$O,0)),""))))</f>
        <v/>
      </c>
      <c r="G88" t="str">
        <f>IFERROR(INDEX('Ebook List'!H:H,MATCH('Order Form'!$L88,'Ebook List'!$O:$O,0)),"")</f>
        <v/>
      </c>
      <c r="H88" t="str">
        <f>IFERROR(INDEX('Ebook List'!K:K,MATCH('Order Form'!$L88,'Ebook List'!$O:$O,0)),"") &amp; ""</f>
        <v/>
      </c>
      <c r="I88" s="87" t="str">
        <f>IFERROR(INDEX('Ebook List'!J:J,MATCH('Order Form'!$L88,'Ebook List'!$O:$O,0)),"")</f>
        <v/>
      </c>
      <c r="J88" s="58" t="str">
        <f>IFERROR(INDEX('Ebook List'!B:B,MATCH('Order Form'!$L88,'Ebook List'!$O:$O,0)),"")</f>
        <v/>
      </c>
      <c r="L88" t="s">
        <v>101</v>
      </c>
    </row>
    <row r="89" spans="1:12" ht="15" customHeight="1" x14ac:dyDescent="0.4">
      <c r="A89" t="str">
        <f>IFERROR(INDEX('Ebook List'!E:E,MATCH('Order Form'!$L89,'Ebook List'!$O:$O,0)),"")</f>
        <v/>
      </c>
      <c r="B89" t="str">
        <f>IFERROR(INDEX('Ebook List'!I:I,MATCH('Order Form'!$L89,'Ebook List'!$O:$O,0)),"")</f>
        <v/>
      </c>
      <c r="C89" s="35" t="str">
        <f>IFERROR(INDEX('Ebook List'!F:F,MATCH('Order Form'!$L89,'Ebook List'!$O:$O,0)),"")</f>
        <v/>
      </c>
      <c r="D89" t="str">
        <f>IFERROR(INDEX('Ebook List'!D:D,MATCH('Order Form'!$L89,'Ebook List'!$O:$O,0)),"")</f>
        <v/>
      </c>
      <c r="E89" t="str">
        <f>IFERROR(INDEX('Ebook List'!C:C,MATCH('Order Form'!$L89,'Ebook List'!$O:$O,0)),"")</f>
        <v/>
      </c>
      <c r="F89" s="31" t="str">
        <f>IF((IFERROR(INDEX('Ebook List'!G:G,MATCH('Order Form'!$L89,'Ebook List'!$O:$O,0)),""))="","",HYPERLINK("https://dx.doi.org/"&amp;(IFERROR(INDEX('Ebook List'!G:G,MATCH('Order Form'!$L89,'Ebook List'!$O:$O,0)),""))))</f>
        <v/>
      </c>
      <c r="G89" t="str">
        <f>IFERROR(INDEX('Ebook List'!H:H,MATCH('Order Form'!$L89,'Ebook List'!$O:$O,0)),"")</f>
        <v/>
      </c>
      <c r="H89" t="str">
        <f>IFERROR(INDEX('Ebook List'!K:K,MATCH('Order Form'!$L89,'Ebook List'!$O:$O,0)),"") &amp; ""</f>
        <v/>
      </c>
      <c r="I89" s="87" t="str">
        <f>IFERROR(INDEX('Ebook List'!J:J,MATCH('Order Form'!$L89,'Ebook List'!$O:$O,0)),"")</f>
        <v/>
      </c>
      <c r="J89" s="58" t="str">
        <f>IFERROR(INDEX('Ebook List'!B:B,MATCH('Order Form'!$L89,'Ebook List'!$O:$O,0)),"")</f>
        <v/>
      </c>
      <c r="L89" t="s">
        <v>102</v>
      </c>
    </row>
    <row r="90" spans="1:12" ht="15" customHeight="1" x14ac:dyDescent="0.4">
      <c r="A90" t="str">
        <f>IFERROR(INDEX('Ebook List'!E:E,MATCH('Order Form'!$L90,'Ebook List'!$O:$O,0)),"")</f>
        <v/>
      </c>
      <c r="B90" t="str">
        <f>IFERROR(INDEX('Ebook List'!I:I,MATCH('Order Form'!$L90,'Ebook List'!$O:$O,0)),"")</f>
        <v/>
      </c>
      <c r="C90" s="35" t="str">
        <f>IFERROR(INDEX('Ebook List'!F:F,MATCH('Order Form'!$L90,'Ebook List'!$O:$O,0)),"")</f>
        <v/>
      </c>
      <c r="D90" t="str">
        <f>IFERROR(INDEX('Ebook List'!D:D,MATCH('Order Form'!$L90,'Ebook List'!$O:$O,0)),"")</f>
        <v/>
      </c>
      <c r="E90" t="str">
        <f>IFERROR(INDEX('Ebook List'!C:C,MATCH('Order Form'!$L90,'Ebook List'!$O:$O,0)),"")</f>
        <v/>
      </c>
      <c r="F90" s="31" t="str">
        <f>IF((IFERROR(INDEX('Ebook List'!G:G,MATCH('Order Form'!$L90,'Ebook List'!$O:$O,0)),""))="","",HYPERLINK("https://dx.doi.org/"&amp;(IFERROR(INDEX('Ebook List'!G:G,MATCH('Order Form'!$L90,'Ebook List'!$O:$O,0)),""))))</f>
        <v/>
      </c>
      <c r="G90" t="str">
        <f>IFERROR(INDEX('Ebook List'!H:H,MATCH('Order Form'!$L90,'Ebook List'!$O:$O,0)),"")</f>
        <v/>
      </c>
      <c r="H90" t="str">
        <f>IFERROR(INDEX('Ebook List'!K:K,MATCH('Order Form'!$L90,'Ebook List'!$O:$O,0)),"") &amp; ""</f>
        <v/>
      </c>
      <c r="I90" s="87" t="str">
        <f>IFERROR(INDEX('Ebook List'!J:J,MATCH('Order Form'!$L90,'Ebook List'!$O:$O,0)),"")</f>
        <v/>
      </c>
      <c r="J90" s="58" t="str">
        <f>IFERROR(INDEX('Ebook List'!B:B,MATCH('Order Form'!$L90,'Ebook List'!$O:$O,0)),"")</f>
        <v/>
      </c>
      <c r="L90" t="s">
        <v>103</v>
      </c>
    </row>
    <row r="91" spans="1:12" ht="15" customHeight="1" x14ac:dyDescent="0.4">
      <c r="A91" t="str">
        <f>IFERROR(INDEX('Ebook List'!E:E,MATCH('Order Form'!$L91,'Ebook List'!$O:$O,0)),"")</f>
        <v/>
      </c>
      <c r="B91" t="str">
        <f>IFERROR(INDEX('Ebook List'!I:I,MATCH('Order Form'!$L91,'Ebook List'!$O:$O,0)),"")</f>
        <v/>
      </c>
      <c r="C91" s="35" t="str">
        <f>IFERROR(INDEX('Ebook List'!F:F,MATCH('Order Form'!$L91,'Ebook List'!$O:$O,0)),"")</f>
        <v/>
      </c>
      <c r="D91" t="str">
        <f>IFERROR(INDEX('Ebook List'!D:D,MATCH('Order Form'!$L91,'Ebook List'!$O:$O,0)),"")</f>
        <v/>
      </c>
      <c r="E91" t="str">
        <f>IFERROR(INDEX('Ebook List'!C:C,MATCH('Order Form'!$L91,'Ebook List'!$O:$O,0)),"")</f>
        <v/>
      </c>
      <c r="F91" s="31" t="str">
        <f>IF((IFERROR(INDEX('Ebook List'!G:G,MATCH('Order Form'!$L91,'Ebook List'!$O:$O,0)),""))="","",HYPERLINK("https://dx.doi.org/"&amp;(IFERROR(INDEX('Ebook List'!G:G,MATCH('Order Form'!$L91,'Ebook List'!$O:$O,0)),""))))</f>
        <v/>
      </c>
      <c r="G91" t="str">
        <f>IFERROR(INDEX('Ebook List'!H:H,MATCH('Order Form'!$L91,'Ebook List'!$O:$O,0)),"")</f>
        <v/>
      </c>
      <c r="H91" t="str">
        <f>IFERROR(INDEX('Ebook List'!K:K,MATCH('Order Form'!$L91,'Ebook List'!$O:$O,0)),"") &amp; ""</f>
        <v/>
      </c>
      <c r="I91" s="87" t="str">
        <f>IFERROR(INDEX('Ebook List'!J:J,MATCH('Order Form'!$L91,'Ebook List'!$O:$O,0)),"")</f>
        <v/>
      </c>
      <c r="J91" s="58" t="str">
        <f>IFERROR(INDEX('Ebook List'!B:B,MATCH('Order Form'!$L91,'Ebook List'!$O:$O,0)),"")</f>
        <v/>
      </c>
      <c r="L91" t="s">
        <v>104</v>
      </c>
    </row>
    <row r="92" spans="1:12" ht="15" customHeight="1" x14ac:dyDescent="0.4">
      <c r="A92" t="str">
        <f>IFERROR(INDEX('Ebook List'!E:E,MATCH('Order Form'!$L92,'Ebook List'!$O:$O,0)),"")</f>
        <v/>
      </c>
      <c r="B92" t="str">
        <f>IFERROR(INDEX('Ebook List'!I:I,MATCH('Order Form'!$L92,'Ebook List'!$O:$O,0)),"")</f>
        <v/>
      </c>
      <c r="C92" s="35" t="str">
        <f>IFERROR(INDEX('Ebook List'!F:F,MATCH('Order Form'!$L92,'Ebook List'!$O:$O,0)),"")</f>
        <v/>
      </c>
      <c r="D92" t="str">
        <f>IFERROR(INDEX('Ebook List'!D:D,MATCH('Order Form'!$L92,'Ebook List'!$O:$O,0)),"")</f>
        <v/>
      </c>
      <c r="E92" t="str">
        <f>IFERROR(INDEX('Ebook List'!C:C,MATCH('Order Form'!$L92,'Ebook List'!$O:$O,0)),"")</f>
        <v/>
      </c>
      <c r="F92" s="31" t="str">
        <f>IF((IFERROR(INDEX('Ebook List'!G:G,MATCH('Order Form'!$L92,'Ebook List'!$O:$O,0)),""))="","",HYPERLINK("https://dx.doi.org/"&amp;(IFERROR(INDEX('Ebook List'!G:G,MATCH('Order Form'!$L92,'Ebook List'!$O:$O,0)),""))))</f>
        <v/>
      </c>
      <c r="G92" t="str">
        <f>IFERROR(INDEX('Ebook List'!H:H,MATCH('Order Form'!$L92,'Ebook List'!$O:$O,0)),"")</f>
        <v/>
      </c>
      <c r="H92" t="str">
        <f>IFERROR(INDEX('Ebook List'!K:K,MATCH('Order Form'!$L92,'Ebook List'!$O:$O,0)),"") &amp; ""</f>
        <v/>
      </c>
      <c r="I92" s="87" t="str">
        <f>IFERROR(INDEX('Ebook List'!J:J,MATCH('Order Form'!$L92,'Ebook List'!$O:$O,0)),"")</f>
        <v/>
      </c>
      <c r="J92" s="58" t="str">
        <f>IFERROR(INDEX('Ebook List'!B:B,MATCH('Order Form'!$L92,'Ebook List'!$O:$O,0)),"")</f>
        <v/>
      </c>
      <c r="L92" t="s">
        <v>105</v>
      </c>
    </row>
    <row r="93" spans="1:12" ht="15" customHeight="1" x14ac:dyDescent="0.4">
      <c r="A93" t="str">
        <f>IFERROR(INDEX('Ebook List'!E:E,MATCH('Order Form'!$L93,'Ebook List'!$O:$O,0)),"")</f>
        <v/>
      </c>
      <c r="B93" t="str">
        <f>IFERROR(INDEX('Ebook List'!I:I,MATCH('Order Form'!$L93,'Ebook List'!$O:$O,0)),"")</f>
        <v/>
      </c>
      <c r="C93" s="35" t="str">
        <f>IFERROR(INDEX('Ebook List'!F:F,MATCH('Order Form'!$L93,'Ebook List'!$O:$O,0)),"")</f>
        <v/>
      </c>
      <c r="D93" t="str">
        <f>IFERROR(INDEX('Ebook List'!D:D,MATCH('Order Form'!$L93,'Ebook List'!$O:$O,0)),"")</f>
        <v/>
      </c>
      <c r="E93" t="str">
        <f>IFERROR(INDEX('Ebook List'!C:C,MATCH('Order Form'!$L93,'Ebook List'!$O:$O,0)),"")</f>
        <v/>
      </c>
      <c r="F93" s="31" t="str">
        <f>IF((IFERROR(INDEX('Ebook List'!G:G,MATCH('Order Form'!$L93,'Ebook List'!$O:$O,0)),""))="","",HYPERLINK("https://dx.doi.org/"&amp;(IFERROR(INDEX('Ebook List'!G:G,MATCH('Order Form'!$L93,'Ebook List'!$O:$O,0)),""))))</f>
        <v/>
      </c>
      <c r="G93" t="str">
        <f>IFERROR(INDEX('Ebook List'!H:H,MATCH('Order Form'!$L93,'Ebook List'!$O:$O,0)),"")</f>
        <v/>
      </c>
      <c r="H93" t="str">
        <f>IFERROR(INDEX('Ebook List'!K:K,MATCH('Order Form'!$L93,'Ebook List'!$O:$O,0)),"") &amp; ""</f>
        <v/>
      </c>
      <c r="I93" s="87" t="str">
        <f>IFERROR(INDEX('Ebook List'!J:J,MATCH('Order Form'!$L93,'Ebook List'!$O:$O,0)),"")</f>
        <v/>
      </c>
      <c r="J93" s="58" t="str">
        <f>IFERROR(INDEX('Ebook List'!B:B,MATCH('Order Form'!$L93,'Ebook List'!$O:$O,0)),"")</f>
        <v/>
      </c>
      <c r="L93" t="s">
        <v>106</v>
      </c>
    </row>
    <row r="94" spans="1:12" ht="15" customHeight="1" x14ac:dyDescent="0.4">
      <c r="A94" t="str">
        <f>IFERROR(INDEX('Ebook List'!E:E,MATCH('Order Form'!$L94,'Ebook List'!$O:$O,0)),"")</f>
        <v/>
      </c>
      <c r="B94" t="str">
        <f>IFERROR(INDEX('Ebook List'!I:I,MATCH('Order Form'!$L94,'Ebook List'!$O:$O,0)),"")</f>
        <v/>
      </c>
      <c r="C94" s="35" t="str">
        <f>IFERROR(INDEX('Ebook List'!F:F,MATCH('Order Form'!$L94,'Ebook List'!$O:$O,0)),"")</f>
        <v/>
      </c>
      <c r="D94" t="str">
        <f>IFERROR(INDEX('Ebook List'!D:D,MATCH('Order Form'!$L94,'Ebook List'!$O:$O,0)),"")</f>
        <v/>
      </c>
      <c r="E94" t="str">
        <f>IFERROR(INDEX('Ebook List'!C:C,MATCH('Order Form'!$L94,'Ebook List'!$O:$O,0)),"")</f>
        <v/>
      </c>
      <c r="F94" s="31" t="str">
        <f>IF((IFERROR(INDEX('Ebook List'!G:G,MATCH('Order Form'!$L94,'Ebook List'!$O:$O,0)),""))="","",HYPERLINK("https://dx.doi.org/"&amp;(IFERROR(INDEX('Ebook List'!G:G,MATCH('Order Form'!$L94,'Ebook List'!$O:$O,0)),""))))</f>
        <v/>
      </c>
      <c r="G94" t="str">
        <f>IFERROR(INDEX('Ebook List'!H:H,MATCH('Order Form'!$L94,'Ebook List'!$O:$O,0)),"")</f>
        <v/>
      </c>
      <c r="H94" t="str">
        <f>IFERROR(INDEX('Ebook List'!K:K,MATCH('Order Form'!$L94,'Ebook List'!$O:$O,0)),"") &amp; ""</f>
        <v/>
      </c>
      <c r="I94" s="87" t="str">
        <f>IFERROR(INDEX('Ebook List'!J:J,MATCH('Order Form'!$L94,'Ebook List'!$O:$O,0)),"")</f>
        <v/>
      </c>
      <c r="J94" s="58" t="str">
        <f>IFERROR(INDEX('Ebook List'!B:B,MATCH('Order Form'!$L94,'Ebook List'!$O:$O,0)),"")</f>
        <v/>
      </c>
      <c r="L94" t="s">
        <v>107</v>
      </c>
    </row>
    <row r="95" spans="1:12" ht="15" customHeight="1" x14ac:dyDescent="0.4">
      <c r="A95" t="str">
        <f>IFERROR(INDEX('Ebook List'!E:E,MATCH('Order Form'!$L95,'Ebook List'!$O:$O,0)),"")</f>
        <v/>
      </c>
      <c r="B95" t="str">
        <f>IFERROR(INDEX('Ebook List'!I:I,MATCH('Order Form'!$L95,'Ebook List'!$O:$O,0)),"")</f>
        <v/>
      </c>
      <c r="C95" s="35" t="str">
        <f>IFERROR(INDEX('Ebook List'!F:F,MATCH('Order Form'!$L95,'Ebook List'!$O:$O,0)),"")</f>
        <v/>
      </c>
      <c r="D95" t="str">
        <f>IFERROR(INDEX('Ebook List'!D:D,MATCH('Order Form'!$L95,'Ebook List'!$O:$O,0)),"")</f>
        <v/>
      </c>
      <c r="E95" t="str">
        <f>IFERROR(INDEX('Ebook List'!C:C,MATCH('Order Form'!$L95,'Ebook List'!$O:$O,0)),"")</f>
        <v/>
      </c>
      <c r="F95" s="31" t="str">
        <f>IF((IFERROR(INDEX('Ebook List'!G:G,MATCH('Order Form'!$L95,'Ebook List'!$O:$O,0)),""))="","",HYPERLINK("https://dx.doi.org/"&amp;(IFERROR(INDEX('Ebook List'!G:G,MATCH('Order Form'!$L95,'Ebook List'!$O:$O,0)),""))))</f>
        <v/>
      </c>
      <c r="G95" t="str">
        <f>IFERROR(INDEX('Ebook List'!H:H,MATCH('Order Form'!$L95,'Ebook List'!$O:$O,0)),"")</f>
        <v/>
      </c>
      <c r="H95" t="str">
        <f>IFERROR(INDEX('Ebook List'!K:K,MATCH('Order Form'!$L95,'Ebook List'!$O:$O,0)),"") &amp; ""</f>
        <v/>
      </c>
      <c r="I95" s="87" t="str">
        <f>IFERROR(INDEX('Ebook List'!J:J,MATCH('Order Form'!$L95,'Ebook List'!$O:$O,0)),"")</f>
        <v/>
      </c>
      <c r="J95" s="58" t="str">
        <f>IFERROR(INDEX('Ebook List'!B:B,MATCH('Order Form'!$L95,'Ebook List'!$O:$O,0)),"")</f>
        <v/>
      </c>
      <c r="L95" t="s">
        <v>108</v>
      </c>
    </row>
    <row r="96" spans="1:12" ht="15" customHeight="1" x14ac:dyDescent="0.4">
      <c r="A96" t="str">
        <f>IFERROR(INDEX('Ebook List'!E:E,MATCH('Order Form'!$L96,'Ebook List'!$O:$O,0)),"")</f>
        <v/>
      </c>
      <c r="B96" t="str">
        <f>IFERROR(INDEX('Ebook List'!I:I,MATCH('Order Form'!$L96,'Ebook List'!$O:$O,0)),"")</f>
        <v/>
      </c>
      <c r="C96" s="35" t="str">
        <f>IFERROR(INDEX('Ebook List'!F:F,MATCH('Order Form'!$L96,'Ebook List'!$O:$O,0)),"")</f>
        <v/>
      </c>
      <c r="D96" t="str">
        <f>IFERROR(INDEX('Ebook List'!D:D,MATCH('Order Form'!$L96,'Ebook List'!$O:$O,0)),"")</f>
        <v/>
      </c>
      <c r="E96" t="str">
        <f>IFERROR(INDEX('Ebook List'!C:C,MATCH('Order Form'!$L96,'Ebook List'!$O:$O,0)),"")</f>
        <v/>
      </c>
      <c r="F96" s="31" t="str">
        <f>IF((IFERROR(INDEX('Ebook List'!G:G,MATCH('Order Form'!$L96,'Ebook List'!$O:$O,0)),""))="","",HYPERLINK("https://dx.doi.org/"&amp;(IFERROR(INDEX('Ebook List'!G:G,MATCH('Order Form'!$L96,'Ebook List'!$O:$O,0)),""))))</f>
        <v/>
      </c>
      <c r="G96" t="str">
        <f>IFERROR(INDEX('Ebook List'!H:H,MATCH('Order Form'!$L96,'Ebook List'!$O:$O,0)),"")</f>
        <v/>
      </c>
      <c r="H96" t="str">
        <f>IFERROR(INDEX('Ebook List'!K:K,MATCH('Order Form'!$L96,'Ebook List'!$O:$O,0)),"") &amp; ""</f>
        <v/>
      </c>
      <c r="I96" s="87" t="str">
        <f>IFERROR(INDEX('Ebook List'!J:J,MATCH('Order Form'!$L96,'Ebook List'!$O:$O,0)),"")</f>
        <v/>
      </c>
      <c r="J96" s="58" t="str">
        <f>IFERROR(INDEX('Ebook List'!B:B,MATCH('Order Form'!$L96,'Ebook List'!$O:$O,0)),"")</f>
        <v/>
      </c>
      <c r="L96" t="s">
        <v>109</v>
      </c>
    </row>
    <row r="97" spans="1:12" ht="15" customHeight="1" x14ac:dyDescent="0.4">
      <c r="A97" t="str">
        <f>IFERROR(INDEX('Ebook List'!E:E,MATCH('Order Form'!$L97,'Ebook List'!$O:$O,0)),"")</f>
        <v/>
      </c>
      <c r="B97" t="str">
        <f>IFERROR(INDEX('Ebook List'!I:I,MATCH('Order Form'!$L97,'Ebook List'!$O:$O,0)),"")</f>
        <v/>
      </c>
      <c r="C97" s="35" t="str">
        <f>IFERROR(INDEX('Ebook List'!F:F,MATCH('Order Form'!$L97,'Ebook List'!$O:$O,0)),"")</f>
        <v/>
      </c>
      <c r="D97" t="str">
        <f>IFERROR(INDEX('Ebook List'!D:D,MATCH('Order Form'!$L97,'Ebook List'!$O:$O,0)),"")</f>
        <v/>
      </c>
      <c r="E97" t="str">
        <f>IFERROR(INDEX('Ebook List'!C:C,MATCH('Order Form'!$L97,'Ebook List'!$O:$O,0)),"")</f>
        <v/>
      </c>
      <c r="F97" s="31" t="str">
        <f>IF((IFERROR(INDEX('Ebook List'!G:G,MATCH('Order Form'!$L97,'Ebook List'!$O:$O,0)),""))="","",HYPERLINK("https://dx.doi.org/"&amp;(IFERROR(INDEX('Ebook List'!G:G,MATCH('Order Form'!$L97,'Ebook List'!$O:$O,0)),""))))</f>
        <v/>
      </c>
      <c r="G97" t="str">
        <f>IFERROR(INDEX('Ebook List'!H:H,MATCH('Order Form'!$L97,'Ebook List'!$O:$O,0)),"")</f>
        <v/>
      </c>
      <c r="H97" t="str">
        <f>IFERROR(INDEX('Ebook List'!K:K,MATCH('Order Form'!$L97,'Ebook List'!$O:$O,0)),"") &amp; ""</f>
        <v/>
      </c>
      <c r="I97" s="87" t="str">
        <f>IFERROR(INDEX('Ebook List'!J:J,MATCH('Order Form'!$L97,'Ebook List'!$O:$O,0)),"")</f>
        <v/>
      </c>
      <c r="J97" s="58" t="str">
        <f>IFERROR(INDEX('Ebook List'!B:B,MATCH('Order Form'!$L97,'Ebook List'!$O:$O,0)),"")</f>
        <v/>
      </c>
      <c r="L97" t="s">
        <v>110</v>
      </c>
    </row>
    <row r="98" spans="1:12" ht="15" customHeight="1" x14ac:dyDescent="0.4">
      <c r="A98" t="str">
        <f>IFERROR(INDEX('Ebook List'!E:E,MATCH('Order Form'!$L98,'Ebook List'!$O:$O,0)),"")</f>
        <v/>
      </c>
      <c r="B98" t="str">
        <f>IFERROR(INDEX('Ebook List'!I:I,MATCH('Order Form'!$L98,'Ebook List'!$O:$O,0)),"")</f>
        <v/>
      </c>
      <c r="C98" s="35" t="str">
        <f>IFERROR(INDEX('Ebook List'!F:F,MATCH('Order Form'!$L98,'Ebook List'!$O:$O,0)),"")</f>
        <v/>
      </c>
      <c r="D98" t="str">
        <f>IFERROR(INDEX('Ebook List'!D:D,MATCH('Order Form'!$L98,'Ebook List'!$O:$O,0)),"")</f>
        <v/>
      </c>
      <c r="E98" t="str">
        <f>IFERROR(INDEX('Ebook List'!C:C,MATCH('Order Form'!$L98,'Ebook List'!$O:$O,0)),"")</f>
        <v/>
      </c>
      <c r="F98" s="31" t="str">
        <f>IF((IFERROR(INDEX('Ebook List'!G:G,MATCH('Order Form'!$L98,'Ebook List'!$O:$O,0)),""))="","",HYPERLINK("https://dx.doi.org/"&amp;(IFERROR(INDEX('Ebook List'!G:G,MATCH('Order Form'!$L98,'Ebook List'!$O:$O,0)),""))))</f>
        <v/>
      </c>
      <c r="G98" t="str">
        <f>IFERROR(INDEX('Ebook List'!H:H,MATCH('Order Form'!$L98,'Ebook List'!$O:$O,0)),"")</f>
        <v/>
      </c>
      <c r="H98" t="str">
        <f>IFERROR(INDEX('Ebook List'!K:K,MATCH('Order Form'!$L98,'Ebook List'!$O:$O,0)),"") &amp; ""</f>
        <v/>
      </c>
      <c r="I98" s="87" t="str">
        <f>IFERROR(INDEX('Ebook List'!J:J,MATCH('Order Form'!$L98,'Ebook List'!$O:$O,0)),"")</f>
        <v/>
      </c>
      <c r="J98" s="58" t="str">
        <f>IFERROR(INDEX('Ebook List'!B:B,MATCH('Order Form'!$L98,'Ebook List'!$O:$O,0)),"")</f>
        <v/>
      </c>
      <c r="L98" t="s">
        <v>111</v>
      </c>
    </row>
    <row r="99" spans="1:12" ht="15" customHeight="1" x14ac:dyDescent="0.4">
      <c r="A99" t="str">
        <f>IFERROR(INDEX('Ebook List'!E:E,MATCH('Order Form'!$L99,'Ebook List'!$O:$O,0)),"")</f>
        <v/>
      </c>
      <c r="B99" t="str">
        <f>IFERROR(INDEX('Ebook List'!I:I,MATCH('Order Form'!$L99,'Ebook List'!$O:$O,0)),"")</f>
        <v/>
      </c>
      <c r="C99" s="35" t="str">
        <f>IFERROR(INDEX('Ebook List'!F:F,MATCH('Order Form'!$L99,'Ebook List'!$O:$O,0)),"")</f>
        <v/>
      </c>
      <c r="D99" t="str">
        <f>IFERROR(INDEX('Ebook List'!D:D,MATCH('Order Form'!$L99,'Ebook List'!$O:$O,0)),"")</f>
        <v/>
      </c>
      <c r="E99" t="str">
        <f>IFERROR(INDEX('Ebook List'!C:C,MATCH('Order Form'!$L99,'Ebook List'!$O:$O,0)),"")</f>
        <v/>
      </c>
      <c r="F99" s="31" t="str">
        <f>IF((IFERROR(INDEX('Ebook List'!G:G,MATCH('Order Form'!$L99,'Ebook List'!$O:$O,0)),""))="","",HYPERLINK("https://dx.doi.org/"&amp;(IFERROR(INDEX('Ebook List'!G:G,MATCH('Order Form'!$L99,'Ebook List'!$O:$O,0)),""))))</f>
        <v/>
      </c>
      <c r="G99" t="str">
        <f>IFERROR(INDEX('Ebook List'!H:H,MATCH('Order Form'!$L99,'Ebook List'!$O:$O,0)),"")</f>
        <v/>
      </c>
      <c r="H99" t="str">
        <f>IFERROR(INDEX('Ebook List'!K:K,MATCH('Order Form'!$L99,'Ebook List'!$O:$O,0)),"") &amp; ""</f>
        <v/>
      </c>
      <c r="I99" s="87" t="str">
        <f>IFERROR(INDEX('Ebook List'!J:J,MATCH('Order Form'!$L99,'Ebook List'!$O:$O,0)),"")</f>
        <v/>
      </c>
      <c r="J99" s="58" t="str">
        <f>IFERROR(INDEX('Ebook List'!B:B,MATCH('Order Form'!$L99,'Ebook List'!$O:$O,0)),"")</f>
        <v/>
      </c>
      <c r="L99" t="s">
        <v>112</v>
      </c>
    </row>
    <row r="100" spans="1:12" ht="15" customHeight="1" x14ac:dyDescent="0.4">
      <c r="A100" t="str">
        <f>IFERROR(INDEX('Ebook List'!E:E,MATCH('Order Form'!$L100,'Ebook List'!$O:$O,0)),"")</f>
        <v/>
      </c>
      <c r="B100" t="str">
        <f>IFERROR(INDEX('Ebook List'!I:I,MATCH('Order Form'!$L100,'Ebook List'!$O:$O,0)),"")</f>
        <v/>
      </c>
      <c r="C100" s="35" t="str">
        <f>IFERROR(INDEX('Ebook List'!F:F,MATCH('Order Form'!$L100,'Ebook List'!$O:$O,0)),"")</f>
        <v/>
      </c>
      <c r="D100" t="str">
        <f>IFERROR(INDEX('Ebook List'!D:D,MATCH('Order Form'!$L100,'Ebook List'!$O:$O,0)),"")</f>
        <v/>
      </c>
      <c r="E100" t="str">
        <f>IFERROR(INDEX('Ebook List'!C:C,MATCH('Order Form'!$L100,'Ebook List'!$O:$O,0)),"")</f>
        <v/>
      </c>
      <c r="F100" s="31" t="str">
        <f>IF((IFERROR(INDEX('Ebook List'!G:G,MATCH('Order Form'!$L100,'Ebook List'!$O:$O,0)),""))="","",HYPERLINK("https://dx.doi.org/"&amp;(IFERROR(INDEX('Ebook List'!G:G,MATCH('Order Form'!$L100,'Ebook List'!$O:$O,0)),""))))</f>
        <v/>
      </c>
      <c r="G100" t="str">
        <f>IFERROR(INDEX('Ebook List'!H:H,MATCH('Order Form'!$L100,'Ebook List'!$O:$O,0)),"")</f>
        <v/>
      </c>
      <c r="H100" t="str">
        <f>IFERROR(INDEX('Ebook List'!K:K,MATCH('Order Form'!$L100,'Ebook List'!$O:$O,0)),"") &amp; ""</f>
        <v/>
      </c>
      <c r="I100" s="87" t="str">
        <f>IFERROR(INDEX('Ebook List'!J:J,MATCH('Order Form'!$L100,'Ebook List'!$O:$O,0)),"")</f>
        <v/>
      </c>
      <c r="J100" s="58" t="str">
        <f>IFERROR(INDEX('Ebook List'!B:B,MATCH('Order Form'!$L100,'Ebook List'!$O:$O,0)),"")</f>
        <v/>
      </c>
      <c r="L100" t="s">
        <v>113</v>
      </c>
    </row>
    <row r="101" spans="1:12" ht="15" customHeight="1" x14ac:dyDescent="0.4">
      <c r="A101" t="str">
        <f>IFERROR(INDEX('Ebook List'!E:E,MATCH('Order Form'!$L101,'Ebook List'!$O:$O,0)),"")</f>
        <v/>
      </c>
      <c r="B101" t="str">
        <f>IFERROR(INDEX('Ebook List'!I:I,MATCH('Order Form'!$L101,'Ebook List'!$O:$O,0)),"")</f>
        <v/>
      </c>
      <c r="C101" s="35" t="str">
        <f>IFERROR(INDEX('Ebook List'!F:F,MATCH('Order Form'!$L101,'Ebook List'!$O:$O,0)),"")</f>
        <v/>
      </c>
      <c r="D101" t="str">
        <f>IFERROR(INDEX('Ebook List'!D:D,MATCH('Order Form'!$L101,'Ebook List'!$O:$O,0)),"")</f>
        <v/>
      </c>
      <c r="E101" t="str">
        <f>IFERROR(INDEX('Ebook List'!C:C,MATCH('Order Form'!$L101,'Ebook List'!$O:$O,0)),"")</f>
        <v/>
      </c>
      <c r="F101" s="31" t="str">
        <f>IF((IFERROR(INDEX('Ebook List'!G:G,MATCH('Order Form'!$L101,'Ebook List'!$O:$O,0)),""))="","",HYPERLINK("https://dx.doi.org/"&amp;(IFERROR(INDEX('Ebook List'!G:G,MATCH('Order Form'!$L101,'Ebook List'!$O:$O,0)),""))))</f>
        <v/>
      </c>
      <c r="G101" t="str">
        <f>IFERROR(INDEX('Ebook List'!H:H,MATCH('Order Form'!$L101,'Ebook List'!$O:$O,0)),"")</f>
        <v/>
      </c>
      <c r="H101" t="str">
        <f>IFERROR(INDEX('Ebook List'!K:K,MATCH('Order Form'!$L101,'Ebook List'!$O:$O,0)),"") &amp; ""</f>
        <v/>
      </c>
      <c r="I101" s="87" t="str">
        <f>IFERROR(INDEX('Ebook List'!J:J,MATCH('Order Form'!$L101,'Ebook List'!$O:$O,0)),"")</f>
        <v/>
      </c>
      <c r="J101" s="58" t="str">
        <f>IFERROR(INDEX('Ebook List'!B:B,MATCH('Order Form'!$L101,'Ebook List'!$O:$O,0)),"")</f>
        <v/>
      </c>
      <c r="L101" t="s">
        <v>114</v>
      </c>
    </row>
    <row r="102" spans="1:12" ht="15" customHeight="1" x14ac:dyDescent="0.4">
      <c r="A102" t="str">
        <f>IFERROR(INDEX('Ebook List'!E:E,MATCH('Order Form'!$L102,'Ebook List'!$O:$O,0)),"")</f>
        <v/>
      </c>
      <c r="B102" t="str">
        <f>IFERROR(INDEX('Ebook List'!I:I,MATCH('Order Form'!$L102,'Ebook List'!$O:$O,0)),"")</f>
        <v/>
      </c>
      <c r="C102" s="35" t="str">
        <f>IFERROR(INDEX('Ebook List'!F:F,MATCH('Order Form'!$L102,'Ebook List'!$O:$O,0)),"")</f>
        <v/>
      </c>
      <c r="D102" t="str">
        <f>IFERROR(INDEX('Ebook List'!D:D,MATCH('Order Form'!$L102,'Ebook List'!$O:$O,0)),"")</f>
        <v/>
      </c>
      <c r="E102" t="str">
        <f>IFERROR(INDEX('Ebook List'!C:C,MATCH('Order Form'!$L102,'Ebook List'!$O:$O,0)),"")</f>
        <v/>
      </c>
      <c r="F102" s="31" t="str">
        <f>IF((IFERROR(INDEX('Ebook List'!G:G,MATCH('Order Form'!$L102,'Ebook List'!$O:$O,0)),""))="","",HYPERLINK("https://dx.doi.org/"&amp;(IFERROR(INDEX('Ebook List'!G:G,MATCH('Order Form'!$L102,'Ebook List'!$O:$O,0)),""))))</f>
        <v/>
      </c>
      <c r="G102" t="str">
        <f>IFERROR(INDEX('Ebook List'!H:H,MATCH('Order Form'!$L102,'Ebook List'!$O:$O,0)),"")</f>
        <v/>
      </c>
      <c r="H102" t="str">
        <f>IFERROR(INDEX('Ebook List'!K:K,MATCH('Order Form'!$L102,'Ebook List'!$O:$O,0)),"") &amp; ""</f>
        <v/>
      </c>
      <c r="I102" s="87" t="str">
        <f>IFERROR(INDEX('Ebook List'!J:J,MATCH('Order Form'!$L102,'Ebook List'!$O:$O,0)),"")</f>
        <v/>
      </c>
      <c r="J102" s="58" t="str">
        <f>IFERROR(INDEX('Ebook List'!B:B,MATCH('Order Form'!$L102,'Ebook List'!$O:$O,0)),"")</f>
        <v/>
      </c>
      <c r="L102" t="s">
        <v>115</v>
      </c>
    </row>
    <row r="103" spans="1:12" ht="15" customHeight="1" x14ac:dyDescent="0.4">
      <c r="A103" t="str">
        <f>IFERROR(INDEX('Ebook List'!E:E,MATCH('Order Form'!$L103,'Ebook List'!$O:$O,0)),"")</f>
        <v/>
      </c>
      <c r="B103" t="str">
        <f>IFERROR(INDEX('Ebook List'!I:I,MATCH('Order Form'!$L103,'Ebook List'!$O:$O,0)),"")</f>
        <v/>
      </c>
      <c r="C103" s="35" t="str">
        <f>IFERROR(INDEX('Ebook List'!F:F,MATCH('Order Form'!$L103,'Ebook List'!$O:$O,0)),"")</f>
        <v/>
      </c>
      <c r="D103" t="str">
        <f>IFERROR(INDEX('Ebook List'!D:D,MATCH('Order Form'!$L103,'Ebook List'!$O:$O,0)),"")</f>
        <v/>
      </c>
      <c r="E103" t="str">
        <f>IFERROR(INDEX('Ebook List'!C:C,MATCH('Order Form'!$L103,'Ebook List'!$O:$O,0)),"")</f>
        <v/>
      </c>
      <c r="F103" s="31" t="str">
        <f>IF((IFERROR(INDEX('Ebook List'!G:G,MATCH('Order Form'!$L103,'Ebook List'!$O:$O,0)),""))="","",HYPERLINK("https://dx.doi.org/"&amp;(IFERROR(INDEX('Ebook List'!G:G,MATCH('Order Form'!$L103,'Ebook List'!$O:$O,0)),""))))</f>
        <v/>
      </c>
      <c r="G103" t="str">
        <f>IFERROR(INDEX('Ebook List'!H:H,MATCH('Order Form'!$L103,'Ebook List'!$O:$O,0)),"")</f>
        <v/>
      </c>
      <c r="H103" t="str">
        <f>IFERROR(INDEX('Ebook List'!K:K,MATCH('Order Form'!$L103,'Ebook List'!$O:$O,0)),"") &amp; ""</f>
        <v/>
      </c>
      <c r="I103" s="87" t="str">
        <f>IFERROR(INDEX('Ebook List'!J:J,MATCH('Order Form'!$L103,'Ebook List'!$O:$O,0)),"")</f>
        <v/>
      </c>
      <c r="J103" s="58" t="str">
        <f>IFERROR(INDEX('Ebook List'!B:B,MATCH('Order Form'!$L103,'Ebook List'!$O:$O,0)),"")</f>
        <v/>
      </c>
      <c r="L103" t="s">
        <v>116</v>
      </c>
    </row>
    <row r="104" spans="1:12" ht="15" customHeight="1" x14ac:dyDescent="0.4">
      <c r="A104" t="str">
        <f>IFERROR(INDEX('Ebook List'!E:E,MATCH('Order Form'!$L104,'Ebook List'!$O:$O,0)),"")</f>
        <v/>
      </c>
      <c r="B104" t="str">
        <f>IFERROR(INDEX('Ebook List'!I:I,MATCH('Order Form'!$L104,'Ebook List'!$O:$O,0)),"")</f>
        <v/>
      </c>
      <c r="C104" s="35" t="str">
        <f>IFERROR(INDEX('Ebook List'!F:F,MATCH('Order Form'!$L104,'Ebook List'!$O:$O,0)),"")</f>
        <v/>
      </c>
      <c r="D104" t="str">
        <f>IFERROR(INDEX('Ebook List'!D:D,MATCH('Order Form'!$L104,'Ebook List'!$O:$O,0)),"")</f>
        <v/>
      </c>
      <c r="E104" t="str">
        <f>IFERROR(INDEX('Ebook List'!C:C,MATCH('Order Form'!$L104,'Ebook List'!$O:$O,0)),"")</f>
        <v/>
      </c>
      <c r="F104" s="31" t="str">
        <f>IF((IFERROR(INDEX('Ebook List'!G:G,MATCH('Order Form'!$L104,'Ebook List'!$O:$O,0)),""))="","",HYPERLINK("https://dx.doi.org/"&amp;(IFERROR(INDEX('Ebook List'!G:G,MATCH('Order Form'!$L104,'Ebook List'!$O:$O,0)),""))))</f>
        <v/>
      </c>
      <c r="G104" t="str">
        <f>IFERROR(INDEX('Ebook List'!H:H,MATCH('Order Form'!$L104,'Ebook List'!$O:$O,0)),"")</f>
        <v/>
      </c>
      <c r="H104" t="str">
        <f>IFERROR(INDEX('Ebook List'!K:K,MATCH('Order Form'!$L104,'Ebook List'!$O:$O,0)),"") &amp; ""</f>
        <v/>
      </c>
      <c r="I104" s="87" t="str">
        <f>IFERROR(INDEX('Ebook List'!J:J,MATCH('Order Form'!$L104,'Ebook List'!$O:$O,0)),"")</f>
        <v/>
      </c>
      <c r="J104" s="58" t="str">
        <f>IFERROR(INDEX('Ebook List'!B:B,MATCH('Order Form'!$L104,'Ebook List'!$O:$O,0)),"")</f>
        <v/>
      </c>
      <c r="L104" t="s">
        <v>117</v>
      </c>
    </row>
    <row r="105" spans="1:12" ht="15" customHeight="1" x14ac:dyDescent="0.4">
      <c r="A105" t="str">
        <f>IFERROR(INDEX('Ebook List'!E:E,MATCH('Order Form'!$L105,'Ebook List'!$O:$O,0)),"")</f>
        <v/>
      </c>
      <c r="B105" t="str">
        <f>IFERROR(INDEX('Ebook List'!I:I,MATCH('Order Form'!$L105,'Ebook List'!$O:$O,0)),"")</f>
        <v/>
      </c>
      <c r="C105" s="35" t="str">
        <f>IFERROR(INDEX('Ebook List'!F:F,MATCH('Order Form'!$L105,'Ebook List'!$O:$O,0)),"")</f>
        <v/>
      </c>
      <c r="D105" t="str">
        <f>IFERROR(INDEX('Ebook List'!D:D,MATCH('Order Form'!$L105,'Ebook List'!$O:$O,0)),"")</f>
        <v/>
      </c>
      <c r="E105" t="str">
        <f>IFERROR(INDEX('Ebook List'!C:C,MATCH('Order Form'!$L105,'Ebook List'!$O:$O,0)),"")</f>
        <v/>
      </c>
      <c r="F105" s="31" t="str">
        <f>IF((IFERROR(INDEX('Ebook List'!G:G,MATCH('Order Form'!$L105,'Ebook List'!$O:$O,0)),""))="","",HYPERLINK("https://dx.doi.org/"&amp;(IFERROR(INDEX('Ebook List'!G:G,MATCH('Order Form'!$L105,'Ebook List'!$O:$O,0)),""))))</f>
        <v/>
      </c>
      <c r="G105" t="str">
        <f>IFERROR(INDEX('Ebook List'!H:H,MATCH('Order Form'!$L105,'Ebook List'!$O:$O,0)),"")</f>
        <v/>
      </c>
      <c r="H105" t="str">
        <f>IFERROR(INDEX('Ebook List'!K:K,MATCH('Order Form'!$L105,'Ebook List'!$O:$O,0)),"") &amp; ""</f>
        <v/>
      </c>
      <c r="I105" s="87" t="str">
        <f>IFERROR(INDEX('Ebook List'!J:J,MATCH('Order Form'!$L105,'Ebook List'!$O:$O,0)),"")</f>
        <v/>
      </c>
      <c r="J105" s="58" t="str">
        <f>IFERROR(INDEX('Ebook List'!B:B,MATCH('Order Form'!$L105,'Ebook List'!$O:$O,0)),"")</f>
        <v/>
      </c>
      <c r="L105" t="s">
        <v>118</v>
      </c>
    </row>
    <row r="106" spans="1:12" ht="15" customHeight="1" x14ac:dyDescent="0.4">
      <c r="A106" t="str">
        <f>IFERROR(INDEX('Ebook List'!E:E,MATCH('Order Form'!$L106,'Ebook List'!$O:$O,0)),"")</f>
        <v/>
      </c>
      <c r="B106" t="str">
        <f>IFERROR(INDEX('Ebook List'!I:I,MATCH('Order Form'!$L106,'Ebook List'!$O:$O,0)),"")</f>
        <v/>
      </c>
      <c r="C106" s="35" t="str">
        <f>IFERROR(INDEX('Ebook List'!F:F,MATCH('Order Form'!$L106,'Ebook List'!$O:$O,0)),"")</f>
        <v/>
      </c>
      <c r="D106" t="str">
        <f>IFERROR(INDEX('Ebook List'!D:D,MATCH('Order Form'!$L106,'Ebook List'!$O:$O,0)),"")</f>
        <v/>
      </c>
      <c r="E106" t="str">
        <f>IFERROR(INDEX('Ebook List'!C:C,MATCH('Order Form'!$L106,'Ebook List'!$O:$O,0)),"")</f>
        <v/>
      </c>
      <c r="F106" s="31" t="str">
        <f>IF((IFERROR(INDEX('Ebook List'!G:G,MATCH('Order Form'!$L106,'Ebook List'!$O:$O,0)),""))="","",HYPERLINK("https://dx.doi.org/"&amp;(IFERROR(INDEX('Ebook List'!G:G,MATCH('Order Form'!$L106,'Ebook List'!$O:$O,0)),""))))</f>
        <v/>
      </c>
      <c r="G106" t="str">
        <f>IFERROR(INDEX('Ebook List'!H:H,MATCH('Order Form'!$L106,'Ebook List'!$O:$O,0)),"")</f>
        <v/>
      </c>
      <c r="H106" t="str">
        <f>IFERROR(INDEX('Ebook List'!K:K,MATCH('Order Form'!$L106,'Ebook List'!$O:$O,0)),"") &amp; ""</f>
        <v/>
      </c>
      <c r="I106" s="87" t="str">
        <f>IFERROR(INDEX('Ebook List'!J:J,MATCH('Order Form'!$L106,'Ebook List'!$O:$O,0)),"")</f>
        <v/>
      </c>
      <c r="J106" s="58" t="str">
        <f>IFERROR(INDEX('Ebook List'!B:B,MATCH('Order Form'!$L106,'Ebook List'!$O:$O,0)),"")</f>
        <v/>
      </c>
      <c r="L106" t="s">
        <v>119</v>
      </c>
    </row>
    <row r="107" spans="1:12" ht="15" customHeight="1" x14ac:dyDescent="0.4">
      <c r="A107" t="str">
        <f>IFERROR(INDEX('Ebook List'!E:E,MATCH('Order Form'!$L107,'Ebook List'!$O:$O,0)),"")</f>
        <v/>
      </c>
      <c r="B107" t="str">
        <f>IFERROR(INDEX('Ebook List'!I:I,MATCH('Order Form'!$L107,'Ebook List'!$O:$O,0)),"")</f>
        <v/>
      </c>
      <c r="C107" s="35" t="str">
        <f>IFERROR(INDEX('Ebook List'!F:F,MATCH('Order Form'!$L107,'Ebook List'!$O:$O,0)),"")</f>
        <v/>
      </c>
      <c r="D107" t="str">
        <f>IFERROR(INDEX('Ebook List'!D:D,MATCH('Order Form'!$L107,'Ebook List'!$O:$O,0)),"")</f>
        <v/>
      </c>
      <c r="E107" t="str">
        <f>IFERROR(INDEX('Ebook List'!C:C,MATCH('Order Form'!$L107,'Ebook List'!$O:$O,0)),"")</f>
        <v/>
      </c>
      <c r="F107" s="31" t="str">
        <f>IF((IFERROR(INDEX('Ebook List'!G:G,MATCH('Order Form'!$L107,'Ebook List'!$O:$O,0)),""))="","",HYPERLINK("https://dx.doi.org/"&amp;(IFERROR(INDEX('Ebook List'!G:G,MATCH('Order Form'!$L107,'Ebook List'!$O:$O,0)),""))))</f>
        <v/>
      </c>
      <c r="G107" t="str">
        <f>IFERROR(INDEX('Ebook List'!H:H,MATCH('Order Form'!$L107,'Ebook List'!$O:$O,0)),"")</f>
        <v/>
      </c>
      <c r="H107" t="str">
        <f>IFERROR(INDEX('Ebook List'!K:K,MATCH('Order Form'!$L107,'Ebook List'!$O:$O,0)),"") &amp; ""</f>
        <v/>
      </c>
      <c r="I107" s="87" t="str">
        <f>IFERROR(INDEX('Ebook List'!J:J,MATCH('Order Form'!$L107,'Ebook List'!$O:$O,0)),"")</f>
        <v/>
      </c>
      <c r="J107" s="58" t="str">
        <f>IFERROR(INDEX('Ebook List'!B:B,MATCH('Order Form'!$L107,'Ebook List'!$O:$O,0)),"")</f>
        <v/>
      </c>
      <c r="L107" t="s">
        <v>120</v>
      </c>
    </row>
    <row r="108" spans="1:12" ht="15" customHeight="1" x14ac:dyDescent="0.4">
      <c r="A108" t="str">
        <f>IFERROR(INDEX('Ebook List'!E:E,MATCH('Order Form'!$L108,'Ebook List'!$O:$O,0)),"")</f>
        <v/>
      </c>
      <c r="B108" t="str">
        <f>IFERROR(INDEX('Ebook List'!I:I,MATCH('Order Form'!$L108,'Ebook List'!$O:$O,0)),"")</f>
        <v/>
      </c>
      <c r="C108" s="35" t="str">
        <f>IFERROR(INDEX('Ebook List'!F:F,MATCH('Order Form'!$L108,'Ebook List'!$O:$O,0)),"")</f>
        <v/>
      </c>
      <c r="D108" t="str">
        <f>IFERROR(INDEX('Ebook List'!D:D,MATCH('Order Form'!$L108,'Ebook List'!$O:$O,0)),"")</f>
        <v/>
      </c>
      <c r="E108" t="str">
        <f>IFERROR(INDEX('Ebook List'!C:C,MATCH('Order Form'!$L108,'Ebook List'!$O:$O,0)),"")</f>
        <v/>
      </c>
      <c r="F108" s="31" t="str">
        <f>IF((IFERROR(INDEX('Ebook List'!G:G,MATCH('Order Form'!$L108,'Ebook List'!$O:$O,0)),""))="","",HYPERLINK("https://dx.doi.org/"&amp;(IFERROR(INDEX('Ebook List'!G:G,MATCH('Order Form'!$L108,'Ebook List'!$O:$O,0)),""))))</f>
        <v/>
      </c>
      <c r="G108" t="str">
        <f>IFERROR(INDEX('Ebook List'!H:H,MATCH('Order Form'!$L108,'Ebook List'!$O:$O,0)),"")</f>
        <v/>
      </c>
      <c r="H108" t="str">
        <f>IFERROR(INDEX('Ebook List'!K:K,MATCH('Order Form'!$L108,'Ebook List'!$O:$O,0)),"") &amp; ""</f>
        <v/>
      </c>
      <c r="I108" s="87" t="str">
        <f>IFERROR(INDEX('Ebook List'!J:J,MATCH('Order Form'!$L108,'Ebook List'!$O:$O,0)),"")</f>
        <v/>
      </c>
      <c r="J108" s="58" t="str">
        <f>IFERROR(INDEX('Ebook List'!B:B,MATCH('Order Form'!$L108,'Ebook List'!$O:$O,0)),"")</f>
        <v/>
      </c>
      <c r="L108" t="s">
        <v>121</v>
      </c>
    </row>
    <row r="109" spans="1:12" ht="15" customHeight="1" x14ac:dyDescent="0.4">
      <c r="A109" t="str">
        <f>IFERROR(INDEX('Ebook List'!E:E,MATCH('Order Form'!$L109,'Ebook List'!$O:$O,0)),"")</f>
        <v/>
      </c>
      <c r="B109" t="str">
        <f>IFERROR(INDEX('Ebook List'!I:I,MATCH('Order Form'!$L109,'Ebook List'!$O:$O,0)),"")</f>
        <v/>
      </c>
      <c r="C109" s="35" t="str">
        <f>IFERROR(INDEX('Ebook List'!F:F,MATCH('Order Form'!$L109,'Ebook List'!$O:$O,0)),"")</f>
        <v/>
      </c>
      <c r="D109" t="str">
        <f>IFERROR(INDEX('Ebook List'!D:D,MATCH('Order Form'!$L109,'Ebook List'!$O:$O,0)),"")</f>
        <v/>
      </c>
      <c r="E109" t="str">
        <f>IFERROR(INDEX('Ebook List'!C:C,MATCH('Order Form'!$L109,'Ebook List'!$O:$O,0)),"")</f>
        <v/>
      </c>
      <c r="F109" s="31" t="str">
        <f>IF((IFERROR(INDEX('Ebook List'!G:G,MATCH('Order Form'!$L109,'Ebook List'!$O:$O,0)),""))="","",HYPERLINK("https://dx.doi.org/"&amp;(IFERROR(INDEX('Ebook List'!G:G,MATCH('Order Form'!$L109,'Ebook List'!$O:$O,0)),""))))</f>
        <v/>
      </c>
      <c r="G109" t="str">
        <f>IFERROR(INDEX('Ebook List'!H:H,MATCH('Order Form'!$L109,'Ebook List'!$O:$O,0)),"")</f>
        <v/>
      </c>
      <c r="H109" t="str">
        <f>IFERROR(INDEX('Ebook List'!K:K,MATCH('Order Form'!$L109,'Ebook List'!$O:$O,0)),"") &amp; ""</f>
        <v/>
      </c>
      <c r="I109" s="87" t="str">
        <f>IFERROR(INDEX('Ebook List'!J:J,MATCH('Order Form'!$L109,'Ebook List'!$O:$O,0)),"")</f>
        <v/>
      </c>
      <c r="J109" s="58" t="str">
        <f>IFERROR(INDEX('Ebook List'!B:B,MATCH('Order Form'!$L109,'Ebook List'!$O:$O,0)),"")</f>
        <v/>
      </c>
      <c r="L109" t="s">
        <v>122</v>
      </c>
    </row>
    <row r="110" spans="1:12" ht="15" customHeight="1" x14ac:dyDescent="0.4">
      <c r="A110" t="str">
        <f>IFERROR(INDEX('Ebook List'!E:E,MATCH('Order Form'!$L110,'Ebook List'!$O:$O,0)),"")</f>
        <v/>
      </c>
      <c r="B110" t="str">
        <f>IFERROR(INDEX('Ebook List'!I:I,MATCH('Order Form'!$L110,'Ebook List'!$O:$O,0)),"")</f>
        <v/>
      </c>
      <c r="C110" s="35" t="str">
        <f>IFERROR(INDEX('Ebook List'!F:F,MATCH('Order Form'!$L110,'Ebook List'!$O:$O,0)),"")</f>
        <v/>
      </c>
      <c r="D110" t="str">
        <f>IFERROR(INDEX('Ebook List'!D:D,MATCH('Order Form'!$L110,'Ebook List'!$O:$O,0)),"")</f>
        <v/>
      </c>
      <c r="E110" t="str">
        <f>IFERROR(INDEX('Ebook List'!C:C,MATCH('Order Form'!$L110,'Ebook List'!$O:$O,0)),"")</f>
        <v/>
      </c>
      <c r="F110" s="31" t="str">
        <f>IF((IFERROR(INDEX('Ebook List'!G:G,MATCH('Order Form'!$L110,'Ebook List'!$O:$O,0)),""))="","",HYPERLINK("https://dx.doi.org/"&amp;(IFERROR(INDEX('Ebook List'!G:G,MATCH('Order Form'!$L110,'Ebook List'!$O:$O,0)),""))))</f>
        <v/>
      </c>
      <c r="G110" t="str">
        <f>IFERROR(INDEX('Ebook List'!H:H,MATCH('Order Form'!$L110,'Ebook List'!$O:$O,0)),"")</f>
        <v/>
      </c>
      <c r="H110" t="str">
        <f>IFERROR(INDEX('Ebook List'!K:K,MATCH('Order Form'!$L110,'Ebook List'!$O:$O,0)),"") &amp; ""</f>
        <v/>
      </c>
      <c r="I110" s="87" t="str">
        <f>IFERROR(INDEX('Ebook List'!J:J,MATCH('Order Form'!$L110,'Ebook List'!$O:$O,0)),"")</f>
        <v/>
      </c>
      <c r="J110" s="58" t="str">
        <f>IFERROR(INDEX('Ebook List'!B:B,MATCH('Order Form'!$L110,'Ebook List'!$O:$O,0)),"")</f>
        <v/>
      </c>
      <c r="L110" t="s">
        <v>123</v>
      </c>
    </row>
    <row r="111" spans="1:12" ht="15" customHeight="1" x14ac:dyDescent="0.4">
      <c r="A111" t="str">
        <f>IFERROR(INDEX('Ebook List'!E:E,MATCH('Order Form'!$L111,'Ebook List'!$O:$O,0)),"")</f>
        <v/>
      </c>
      <c r="B111" t="str">
        <f>IFERROR(INDEX('Ebook List'!I:I,MATCH('Order Form'!$L111,'Ebook List'!$O:$O,0)),"")</f>
        <v/>
      </c>
      <c r="C111" s="35" t="str">
        <f>IFERROR(INDEX('Ebook List'!F:F,MATCH('Order Form'!$L111,'Ebook List'!$O:$O,0)),"")</f>
        <v/>
      </c>
      <c r="D111" t="str">
        <f>IFERROR(INDEX('Ebook List'!D:D,MATCH('Order Form'!$L111,'Ebook List'!$O:$O,0)),"")</f>
        <v/>
      </c>
      <c r="E111" t="str">
        <f>IFERROR(INDEX('Ebook List'!C:C,MATCH('Order Form'!$L111,'Ebook List'!$O:$O,0)),"")</f>
        <v/>
      </c>
      <c r="F111" s="31" t="str">
        <f>IF((IFERROR(INDEX('Ebook List'!G:G,MATCH('Order Form'!$L111,'Ebook List'!$O:$O,0)),""))="","",HYPERLINK("https://dx.doi.org/"&amp;(IFERROR(INDEX('Ebook List'!G:G,MATCH('Order Form'!$L111,'Ebook List'!$O:$O,0)),""))))</f>
        <v/>
      </c>
      <c r="G111" t="str">
        <f>IFERROR(INDEX('Ebook List'!H:H,MATCH('Order Form'!$L111,'Ebook List'!$O:$O,0)),"")</f>
        <v/>
      </c>
      <c r="H111" t="str">
        <f>IFERROR(INDEX('Ebook List'!K:K,MATCH('Order Form'!$L111,'Ebook List'!$O:$O,0)),"") &amp; ""</f>
        <v/>
      </c>
      <c r="I111" s="87" t="str">
        <f>IFERROR(INDEX('Ebook List'!J:J,MATCH('Order Form'!$L111,'Ebook List'!$O:$O,0)),"")</f>
        <v/>
      </c>
      <c r="J111" s="58" t="str">
        <f>IFERROR(INDEX('Ebook List'!B:B,MATCH('Order Form'!$L111,'Ebook List'!$O:$O,0)),"")</f>
        <v/>
      </c>
      <c r="L111" t="s">
        <v>124</v>
      </c>
    </row>
    <row r="112" spans="1:12" ht="15" customHeight="1" x14ac:dyDescent="0.4">
      <c r="A112" t="str">
        <f>IFERROR(INDEX('Ebook List'!E:E,MATCH('Order Form'!$L112,'Ebook List'!$O:$O,0)),"")</f>
        <v/>
      </c>
      <c r="B112" t="str">
        <f>IFERROR(INDEX('Ebook List'!I:I,MATCH('Order Form'!$L112,'Ebook List'!$O:$O,0)),"")</f>
        <v/>
      </c>
      <c r="C112" s="35" t="str">
        <f>IFERROR(INDEX('Ebook List'!F:F,MATCH('Order Form'!$L112,'Ebook List'!$O:$O,0)),"")</f>
        <v/>
      </c>
      <c r="D112" t="str">
        <f>IFERROR(INDEX('Ebook List'!D:D,MATCH('Order Form'!$L112,'Ebook List'!$O:$O,0)),"")</f>
        <v/>
      </c>
      <c r="E112" t="str">
        <f>IFERROR(INDEX('Ebook List'!C:C,MATCH('Order Form'!$L112,'Ebook List'!$O:$O,0)),"")</f>
        <v/>
      </c>
      <c r="F112" s="31" t="str">
        <f>IF((IFERROR(INDEX('Ebook List'!G:G,MATCH('Order Form'!$L112,'Ebook List'!$O:$O,0)),""))="","",HYPERLINK("https://dx.doi.org/"&amp;(IFERROR(INDEX('Ebook List'!G:G,MATCH('Order Form'!$L112,'Ebook List'!$O:$O,0)),""))))</f>
        <v/>
      </c>
      <c r="G112" t="str">
        <f>IFERROR(INDEX('Ebook List'!H:H,MATCH('Order Form'!$L112,'Ebook List'!$O:$O,0)),"")</f>
        <v/>
      </c>
      <c r="H112" t="str">
        <f>IFERROR(INDEX('Ebook List'!K:K,MATCH('Order Form'!$L112,'Ebook List'!$O:$O,0)),"") &amp; ""</f>
        <v/>
      </c>
      <c r="I112" s="87" t="str">
        <f>IFERROR(INDEX('Ebook List'!J:J,MATCH('Order Form'!$L112,'Ebook List'!$O:$O,0)),"")</f>
        <v/>
      </c>
      <c r="J112" s="58" t="str">
        <f>IFERROR(INDEX('Ebook List'!B:B,MATCH('Order Form'!$L112,'Ebook List'!$O:$O,0)),"")</f>
        <v/>
      </c>
      <c r="L112" t="s">
        <v>125</v>
      </c>
    </row>
    <row r="113" spans="1:12" ht="15" customHeight="1" x14ac:dyDescent="0.4">
      <c r="A113" t="str">
        <f>IFERROR(INDEX('Ebook List'!E:E,MATCH('Order Form'!$L113,'Ebook List'!$O:$O,0)),"")</f>
        <v/>
      </c>
      <c r="B113" t="str">
        <f>IFERROR(INDEX('Ebook List'!I:I,MATCH('Order Form'!$L113,'Ebook List'!$O:$O,0)),"")</f>
        <v/>
      </c>
      <c r="C113" s="35" t="str">
        <f>IFERROR(INDEX('Ebook List'!F:F,MATCH('Order Form'!$L113,'Ebook List'!$O:$O,0)),"")</f>
        <v/>
      </c>
      <c r="D113" t="str">
        <f>IFERROR(INDEX('Ebook List'!D:D,MATCH('Order Form'!$L113,'Ebook List'!$O:$O,0)),"")</f>
        <v/>
      </c>
      <c r="E113" t="str">
        <f>IFERROR(INDEX('Ebook List'!C:C,MATCH('Order Form'!$L113,'Ebook List'!$O:$O,0)),"")</f>
        <v/>
      </c>
      <c r="F113" s="31" t="str">
        <f>IF((IFERROR(INDEX('Ebook List'!G:G,MATCH('Order Form'!$L113,'Ebook List'!$O:$O,0)),""))="","",HYPERLINK("https://dx.doi.org/"&amp;(IFERROR(INDEX('Ebook List'!G:G,MATCH('Order Form'!$L113,'Ebook List'!$O:$O,0)),""))))</f>
        <v/>
      </c>
      <c r="G113" t="str">
        <f>IFERROR(INDEX('Ebook List'!H:H,MATCH('Order Form'!$L113,'Ebook List'!$O:$O,0)),"")</f>
        <v/>
      </c>
      <c r="H113" t="str">
        <f>IFERROR(INDEX('Ebook List'!K:K,MATCH('Order Form'!$L113,'Ebook List'!$O:$O,0)),"") &amp; ""</f>
        <v/>
      </c>
      <c r="I113" s="87" t="str">
        <f>IFERROR(INDEX('Ebook List'!J:J,MATCH('Order Form'!$L113,'Ebook List'!$O:$O,0)),"")</f>
        <v/>
      </c>
      <c r="J113" s="58" t="str">
        <f>IFERROR(INDEX('Ebook List'!B:B,MATCH('Order Form'!$L113,'Ebook List'!$O:$O,0)),"")</f>
        <v/>
      </c>
      <c r="L113" t="s">
        <v>126</v>
      </c>
    </row>
    <row r="114" spans="1:12" ht="15" customHeight="1" x14ac:dyDescent="0.4">
      <c r="A114" t="str">
        <f>IFERROR(INDEX('Ebook List'!E:E,MATCH('Order Form'!$L114,'Ebook List'!$O:$O,0)),"")</f>
        <v/>
      </c>
      <c r="B114" t="str">
        <f>IFERROR(INDEX('Ebook List'!I:I,MATCH('Order Form'!$L114,'Ebook List'!$O:$O,0)),"")</f>
        <v/>
      </c>
      <c r="C114" s="35" t="str">
        <f>IFERROR(INDEX('Ebook List'!F:F,MATCH('Order Form'!$L114,'Ebook List'!$O:$O,0)),"")</f>
        <v/>
      </c>
      <c r="D114" t="str">
        <f>IFERROR(INDEX('Ebook List'!D:D,MATCH('Order Form'!$L114,'Ebook List'!$O:$O,0)),"")</f>
        <v/>
      </c>
      <c r="E114" t="str">
        <f>IFERROR(INDEX('Ebook List'!C:C,MATCH('Order Form'!$L114,'Ebook List'!$O:$O,0)),"")</f>
        <v/>
      </c>
      <c r="F114" s="31" t="str">
        <f>IF((IFERROR(INDEX('Ebook List'!G:G,MATCH('Order Form'!$L114,'Ebook List'!$O:$O,0)),""))="","",HYPERLINK("https://dx.doi.org/"&amp;(IFERROR(INDEX('Ebook List'!G:G,MATCH('Order Form'!$L114,'Ebook List'!$O:$O,0)),""))))</f>
        <v/>
      </c>
      <c r="G114" t="str">
        <f>IFERROR(INDEX('Ebook List'!H:H,MATCH('Order Form'!$L114,'Ebook List'!$O:$O,0)),"")</f>
        <v/>
      </c>
      <c r="H114" t="str">
        <f>IFERROR(INDEX('Ebook List'!K:K,MATCH('Order Form'!$L114,'Ebook List'!$O:$O,0)),"") &amp; ""</f>
        <v/>
      </c>
      <c r="I114" s="87" t="str">
        <f>IFERROR(INDEX('Ebook List'!J:J,MATCH('Order Form'!$L114,'Ebook List'!$O:$O,0)),"")</f>
        <v/>
      </c>
      <c r="J114" s="58" t="str">
        <f>IFERROR(INDEX('Ebook List'!B:B,MATCH('Order Form'!$L114,'Ebook List'!$O:$O,0)),"")</f>
        <v/>
      </c>
      <c r="L114" t="s">
        <v>127</v>
      </c>
    </row>
    <row r="115" spans="1:12" ht="15" customHeight="1" x14ac:dyDescent="0.4">
      <c r="A115" t="str">
        <f>IFERROR(INDEX('Ebook List'!E:E,MATCH('Order Form'!$L115,'Ebook List'!$O:$O,0)),"")</f>
        <v/>
      </c>
      <c r="B115" t="str">
        <f>IFERROR(INDEX('Ebook List'!I:I,MATCH('Order Form'!$L115,'Ebook List'!$O:$O,0)),"")</f>
        <v/>
      </c>
      <c r="C115" s="35" t="str">
        <f>IFERROR(INDEX('Ebook List'!F:F,MATCH('Order Form'!$L115,'Ebook List'!$O:$O,0)),"")</f>
        <v/>
      </c>
      <c r="D115" t="str">
        <f>IFERROR(INDEX('Ebook List'!D:D,MATCH('Order Form'!$L115,'Ebook List'!$O:$O,0)),"")</f>
        <v/>
      </c>
      <c r="E115" t="str">
        <f>IFERROR(INDEX('Ebook List'!C:C,MATCH('Order Form'!$L115,'Ebook List'!$O:$O,0)),"")</f>
        <v/>
      </c>
      <c r="F115" s="31" t="str">
        <f>IF((IFERROR(INDEX('Ebook List'!G:G,MATCH('Order Form'!$L115,'Ebook List'!$O:$O,0)),""))="","",HYPERLINK("https://dx.doi.org/"&amp;(IFERROR(INDEX('Ebook List'!G:G,MATCH('Order Form'!$L115,'Ebook List'!$O:$O,0)),""))))</f>
        <v/>
      </c>
      <c r="G115" t="str">
        <f>IFERROR(INDEX('Ebook List'!H:H,MATCH('Order Form'!$L115,'Ebook List'!$O:$O,0)),"")</f>
        <v/>
      </c>
      <c r="H115" t="str">
        <f>IFERROR(INDEX('Ebook List'!K:K,MATCH('Order Form'!$L115,'Ebook List'!$O:$O,0)),"") &amp; ""</f>
        <v/>
      </c>
      <c r="I115" s="87" t="str">
        <f>IFERROR(INDEX('Ebook List'!J:J,MATCH('Order Form'!$L115,'Ebook List'!$O:$O,0)),"")</f>
        <v/>
      </c>
      <c r="J115" s="58" t="str">
        <f>IFERROR(INDEX('Ebook List'!B:B,MATCH('Order Form'!$L115,'Ebook List'!$O:$O,0)),"")</f>
        <v/>
      </c>
      <c r="L115" t="s">
        <v>128</v>
      </c>
    </row>
    <row r="116" spans="1:12" ht="15" customHeight="1" x14ac:dyDescent="0.4">
      <c r="A116" t="str">
        <f>IFERROR(INDEX('Ebook List'!E:E,MATCH('Order Form'!$L116,'Ebook List'!$O:$O,0)),"")</f>
        <v/>
      </c>
      <c r="B116" t="str">
        <f>IFERROR(INDEX('Ebook List'!I:I,MATCH('Order Form'!$L116,'Ebook List'!$O:$O,0)),"")</f>
        <v/>
      </c>
      <c r="C116" s="35" t="str">
        <f>IFERROR(INDEX('Ebook List'!F:F,MATCH('Order Form'!$L116,'Ebook List'!$O:$O,0)),"")</f>
        <v/>
      </c>
      <c r="D116" t="str">
        <f>IFERROR(INDEX('Ebook List'!D:D,MATCH('Order Form'!$L116,'Ebook List'!$O:$O,0)),"")</f>
        <v/>
      </c>
      <c r="E116" t="str">
        <f>IFERROR(INDEX('Ebook List'!C:C,MATCH('Order Form'!$L116,'Ebook List'!$O:$O,0)),"")</f>
        <v/>
      </c>
      <c r="F116" s="31" t="str">
        <f>IF((IFERROR(INDEX('Ebook List'!G:G,MATCH('Order Form'!$L116,'Ebook List'!$O:$O,0)),""))="","",HYPERLINK("https://dx.doi.org/"&amp;(IFERROR(INDEX('Ebook List'!G:G,MATCH('Order Form'!$L116,'Ebook List'!$O:$O,0)),""))))</f>
        <v/>
      </c>
      <c r="G116" t="str">
        <f>IFERROR(INDEX('Ebook List'!H:H,MATCH('Order Form'!$L116,'Ebook List'!$O:$O,0)),"")</f>
        <v/>
      </c>
      <c r="H116" t="str">
        <f>IFERROR(INDEX('Ebook List'!K:K,MATCH('Order Form'!$L116,'Ebook List'!$O:$O,0)),"") &amp; ""</f>
        <v/>
      </c>
      <c r="I116" s="87" t="str">
        <f>IFERROR(INDEX('Ebook List'!J:J,MATCH('Order Form'!$L116,'Ebook List'!$O:$O,0)),"")</f>
        <v/>
      </c>
      <c r="J116" s="58" t="str">
        <f>IFERROR(INDEX('Ebook List'!B:B,MATCH('Order Form'!$L116,'Ebook List'!$O:$O,0)),"")</f>
        <v/>
      </c>
      <c r="L116" t="s">
        <v>129</v>
      </c>
    </row>
    <row r="117" spans="1:12" ht="15" customHeight="1" x14ac:dyDescent="0.4">
      <c r="A117" t="str">
        <f>IFERROR(INDEX('Ebook List'!E:E,MATCH('Order Form'!$L117,'Ebook List'!$O:$O,0)),"")</f>
        <v/>
      </c>
      <c r="B117" t="str">
        <f>IFERROR(INDEX('Ebook List'!I:I,MATCH('Order Form'!$L117,'Ebook List'!$O:$O,0)),"")</f>
        <v/>
      </c>
      <c r="C117" s="35" t="str">
        <f>IFERROR(INDEX('Ebook List'!F:F,MATCH('Order Form'!$L117,'Ebook List'!$O:$O,0)),"")</f>
        <v/>
      </c>
      <c r="D117" t="str">
        <f>IFERROR(INDEX('Ebook List'!D:D,MATCH('Order Form'!$L117,'Ebook List'!$O:$O,0)),"")</f>
        <v/>
      </c>
      <c r="E117" t="str">
        <f>IFERROR(INDEX('Ebook List'!C:C,MATCH('Order Form'!$L117,'Ebook List'!$O:$O,0)),"")</f>
        <v/>
      </c>
      <c r="F117" s="31" t="str">
        <f>IF((IFERROR(INDEX('Ebook List'!G:G,MATCH('Order Form'!$L117,'Ebook List'!$O:$O,0)),""))="","",HYPERLINK("https://dx.doi.org/"&amp;(IFERROR(INDEX('Ebook List'!G:G,MATCH('Order Form'!$L117,'Ebook List'!$O:$O,0)),""))))</f>
        <v/>
      </c>
      <c r="G117" t="str">
        <f>IFERROR(INDEX('Ebook List'!H:H,MATCH('Order Form'!$L117,'Ebook List'!$O:$O,0)),"")</f>
        <v/>
      </c>
      <c r="H117" t="str">
        <f>IFERROR(INDEX('Ebook List'!K:K,MATCH('Order Form'!$L117,'Ebook List'!$O:$O,0)),"") &amp; ""</f>
        <v/>
      </c>
      <c r="I117" s="87" t="str">
        <f>IFERROR(INDEX('Ebook List'!J:J,MATCH('Order Form'!$L117,'Ebook List'!$O:$O,0)),"")</f>
        <v/>
      </c>
      <c r="J117" s="58" t="str">
        <f>IFERROR(INDEX('Ebook List'!B:B,MATCH('Order Form'!$L117,'Ebook List'!$O:$O,0)),"")</f>
        <v/>
      </c>
      <c r="L117" t="s">
        <v>130</v>
      </c>
    </row>
    <row r="118" spans="1:12" ht="15" customHeight="1" x14ac:dyDescent="0.4">
      <c r="A118" t="str">
        <f>IFERROR(INDEX('Ebook List'!E:E,MATCH('Order Form'!$L118,'Ebook List'!$O:$O,0)),"")</f>
        <v/>
      </c>
      <c r="B118" t="str">
        <f>IFERROR(INDEX('Ebook List'!I:I,MATCH('Order Form'!$L118,'Ebook List'!$O:$O,0)),"")</f>
        <v/>
      </c>
      <c r="C118" s="35" t="str">
        <f>IFERROR(INDEX('Ebook List'!F:F,MATCH('Order Form'!$L118,'Ebook List'!$O:$O,0)),"")</f>
        <v/>
      </c>
      <c r="D118" t="str">
        <f>IFERROR(INDEX('Ebook List'!D:D,MATCH('Order Form'!$L118,'Ebook List'!$O:$O,0)),"")</f>
        <v/>
      </c>
      <c r="E118" t="str">
        <f>IFERROR(INDEX('Ebook List'!C:C,MATCH('Order Form'!$L118,'Ebook List'!$O:$O,0)),"")</f>
        <v/>
      </c>
      <c r="F118" s="31" t="str">
        <f>IF((IFERROR(INDEX('Ebook List'!G:G,MATCH('Order Form'!$L118,'Ebook List'!$O:$O,0)),""))="","",HYPERLINK("https://dx.doi.org/"&amp;(IFERROR(INDEX('Ebook List'!G:G,MATCH('Order Form'!$L118,'Ebook List'!$O:$O,0)),""))))</f>
        <v/>
      </c>
      <c r="G118" t="str">
        <f>IFERROR(INDEX('Ebook List'!H:H,MATCH('Order Form'!$L118,'Ebook List'!$O:$O,0)),"")</f>
        <v/>
      </c>
      <c r="H118" t="str">
        <f>IFERROR(INDEX('Ebook List'!K:K,MATCH('Order Form'!$L118,'Ebook List'!$O:$O,0)),"") &amp; ""</f>
        <v/>
      </c>
      <c r="I118" s="87" t="str">
        <f>IFERROR(INDEX('Ebook List'!J:J,MATCH('Order Form'!$L118,'Ebook List'!$O:$O,0)),"")</f>
        <v/>
      </c>
      <c r="J118" s="58" t="str">
        <f>IFERROR(INDEX('Ebook List'!B:B,MATCH('Order Form'!$L118,'Ebook List'!$O:$O,0)),"")</f>
        <v/>
      </c>
      <c r="L118" t="s">
        <v>131</v>
      </c>
    </row>
    <row r="119" spans="1:12" ht="15" customHeight="1" x14ac:dyDescent="0.4">
      <c r="A119" t="str">
        <f>IFERROR(INDEX('Ebook List'!E:E,MATCH('Order Form'!$L119,'Ebook List'!$O:$O,0)),"")</f>
        <v/>
      </c>
      <c r="B119" t="str">
        <f>IFERROR(INDEX('Ebook List'!I:I,MATCH('Order Form'!$L119,'Ebook List'!$O:$O,0)),"")</f>
        <v/>
      </c>
      <c r="C119" s="35" t="str">
        <f>IFERROR(INDEX('Ebook List'!F:F,MATCH('Order Form'!$L119,'Ebook List'!$O:$O,0)),"")</f>
        <v/>
      </c>
      <c r="D119" t="str">
        <f>IFERROR(INDEX('Ebook List'!D:D,MATCH('Order Form'!$L119,'Ebook List'!$O:$O,0)),"")</f>
        <v/>
      </c>
      <c r="E119" t="str">
        <f>IFERROR(INDEX('Ebook List'!C:C,MATCH('Order Form'!$L119,'Ebook List'!$O:$O,0)),"")</f>
        <v/>
      </c>
      <c r="F119" s="31" t="str">
        <f>IF((IFERROR(INDEX('Ebook List'!G:G,MATCH('Order Form'!$L119,'Ebook List'!$O:$O,0)),""))="","",HYPERLINK("https://dx.doi.org/"&amp;(IFERROR(INDEX('Ebook List'!G:G,MATCH('Order Form'!$L119,'Ebook List'!$O:$O,0)),""))))</f>
        <v/>
      </c>
      <c r="G119" t="str">
        <f>IFERROR(INDEX('Ebook List'!H:H,MATCH('Order Form'!$L119,'Ebook List'!$O:$O,0)),"")</f>
        <v/>
      </c>
      <c r="H119" t="str">
        <f>IFERROR(INDEX('Ebook List'!K:K,MATCH('Order Form'!$L119,'Ebook List'!$O:$O,0)),"") &amp; ""</f>
        <v/>
      </c>
      <c r="I119" s="87" t="str">
        <f>IFERROR(INDEX('Ebook List'!J:J,MATCH('Order Form'!$L119,'Ebook List'!$O:$O,0)),"")</f>
        <v/>
      </c>
      <c r="J119" s="58" t="str">
        <f>IFERROR(INDEX('Ebook List'!B:B,MATCH('Order Form'!$L119,'Ebook List'!$O:$O,0)),"")</f>
        <v/>
      </c>
      <c r="L119" t="s">
        <v>132</v>
      </c>
    </row>
    <row r="120" spans="1:12" ht="15" customHeight="1" x14ac:dyDescent="0.4">
      <c r="A120" t="str">
        <f>IFERROR(INDEX('Ebook List'!E:E,MATCH('Order Form'!$L120,'Ebook List'!$O:$O,0)),"")</f>
        <v/>
      </c>
      <c r="B120" t="str">
        <f>IFERROR(INDEX('Ebook List'!I:I,MATCH('Order Form'!$L120,'Ebook List'!$O:$O,0)),"")</f>
        <v/>
      </c>
      <c r="C120" s="35" t="str">
        <f>IFERROR(INDEX('Ebook List'!F:F,MATCH('Order Form'!$L120,'Ebook List'!$O:$O,0)),"")</f>
        <v/>
      </c>
      <c r="D120" t="str">
        <f>IFERROR(INDEX('Ebook List'!D:D,MATCH('Order Form'!$L120,'Ebook List'!$O:$O,0)),"")</f>
        <v/>
      </c>
      <c r="E120" t="str">
        <f>IFERROR(INDEX('Ebook List'!C:C,MATCH('Order Form'!$L120,'Ebook List'!$O:$O,0)),"")</f>
        <v/>
      </c>
      <c r="F120" s="31" t="str">
        <f>IF((IFERROR(INDEX('Ebook List'!G:G,MATCH('Order Form'!$L120,'Ebook List'!$O:$O,0)),""))="","",HYPERLINK("https://dx.doi.org/"&amp;(IFERROR(INDEX('Ebook List'!G:G,MATCH('Order Form'!$L120,'Ebook List'!$O:$O,0)),""))))</f>
        <v/>
      </c>
      <c r="G120" t="str">
        <f>IFERROR(INDEX('Ebook List'!H:H,MATCH('Order Form'!$L120,'Ebook List'!$O:$O,0)),"")</f>
        <v/>
      </c>
      <c r="H120" t="str">
        <f>IFERROR(INDEX('Ebook List'!K:K,MATCH('Order Form'!$L120,'Ebook List'!$O:$O,0)),"") &amp; ""</f>
        <v/>
      </c>
      <c r="I120" s="87" t="str">
        <f>IFERROR(INDEX('Ebook List'!J:J,MATCH('Order Form'!$L120,'Ebook List'!$O:$O,0)),"")</f>
        <v/>
      </c>
      <c r="J120" s="58" t="str">
        <f>IFERROR(INDEX('Ebook List'!B:B,MATCH('Order Form'!$L120,'Ebook List'!$O:$O,0)),"")</f>
        <v/>
      </c>
      <c r="L120" t="s">
        <v>133</v>
      </c>
    </row>
    <row r="121" spans="1:12" ht="15" customHeight="1" x14ac:dyDescent="0.4">
      <c r="A121" t="str">
        <f>IFERROR(INDEX('Ebook List'!E:E,MATCH('Order Form'!$L121,'Ebook List'!$O:$O,0)),"")</f>
        <v/>
      </c>
      <c r="B121" t="str">
        <f>IFERROR(INDEX('Ebook List'!I:I,MATCH('Order Form'!$L121,'Ebook List'!$O:$O,0)),"")</f>
        <v/>
      </c>
      <c r="C121" s="35" t="str">
        <f>IFERROR(INDEX('Ebook List'!F:F,MATCH('Order Form'!$L121,'Ebook List'!$O:$O,0)),"")</f>
        <v/>
      </c>
      <c r="D121" t="str">
        <f>IFERROR(INDEX('Ebook List'!D:D,MATCH('Order Form'!$L121,'Ebook List'!$O:$O,0)),"")</f>
        <v/>
      </c>
      <c r="E121" t="str">
        <f>IFERROR(INDEX('Ebook List'!C:C,MATCH('Order Form'!$L121,'Ebook List'!$O:$O,0)),"")</f>
        <v/>
      </c>
      <c r="F121" s="31" t="str">
        <f>IF((IFERROR(INDEX('Ebook List'!G:G,MATCH('Order Form'!$L121,'Ebook List'!$O:$O,0)),""))="","",HYPERLINK("https://dx.doi.org/"&amp;(IFERROR(INDEX('Ebook List'!G:G,MATCH('Order Form'!$L121,'Ebook List'!$O:$O,0)),""))))</f>
        <v/>
      </c>
      <c r="G121" t="str">
        <f>IFERROR(INDEX('Ebook List'!H:H,MATCH('Order Form'!$L121,'Ebook List'!$O:$O,0)),"")</f>
        <v/>
      </c>
      <c r="H121" t="str">
        <f>IFERROR(INDEX('Ebook List'!K:K,MATCH('Order Form'!$L121,'Ebook List'!$O:$O,0)),"") &amp; ""</f>
        <v/>
      </c>
      <c r="I121" s="87" t="str">
        <f>IFERROR(INDEX('Ebook List'!J:J,MATCH('Order Form'!$L121,'Ebook List'!$O:$O,0)),"")</f>
        <v/>
      </c>
      <c r="J121" s="58" t="str">
        <f>IFERROR(INDEX('Ebook List'!B:B,MATCH('Order Form'!$L121,'Ebook List'!$O:$O,0)),"")</f>
        <v/>
      </c>
      <c r="L121" t="s">
        <v>134</v>
      </c>
    </row>
    <row r="122" spans="1:12" ht="15" customHeight="1" x14ac:dyDescent="0.4">
      <c r="A122" t="str">
        <f>IFERROR(INDEX('Ebook List'!E:E,MATCH('Order Form'!$L122,'Ebook List'!$O:$O,0)),"")</f>
        <v/>
      </c>
      <c r="B122" t="str">
        <f>IFERROR(INDEX('Ebook List'!I:I,MATCH('Order Form'!$L122,'Ebook List'!$O:$O,0)),"")</f>
        <v/>
      </c>
      <c r="C122" s="35" t="str">
        <f>IFERROR(INDEX('Ebook List'!F:F,MATCH('Order Form'!$L122,'Ebook List'!$O:$O,0)),"")</f>
        <v/>
      </c>
      <c r="D122" t="str">
        <f>IFERROR(INDEX('Ebook List'!D:D,MATCH('Order Form'!$L122,'Ebook List'!$O:$O,0)),"")</f>
        <v/>
      </c>
      <c r="E122" t="str">
        <f>IFERROR(INDEX('Ebook List'!C:C,MATCH('Order Form'!$L122,'Ebook List'!$O:$O,0)),"")</f>
        <v/>
      </c>
      <c r="F122" s="31" t="str">
        <f>IF((IFERROR(INDEX('Ebook List'!G:G,MATCH('Order Form'!$L122,'Ebook List'!$O:$O,0)),""))="","",HYPERLINK("https://dx.doi.org/"&amp;(IFERROR(INDEX('Ebook List'!G:G,MATCH('Order Form'!$L122,'Ebook List'!$O:$O,0)),""))))</f>
        <v/>
      </c>
      <c r="G122" t="str">
        <f>IFERROR(INDEX('Ebook List'!H:H,MATCH('Order Form'!$L122,'Ebook List'!$O:$O,0)),"")</f>
        <v/>
      </c>
      <c r="H122" t="str">
        <f>IFERROR(INDEX('Ebook List'!K:K,MATCH('Order Form'!$L122,'Ebook List'!$O:$O,0)),"") &amp; ""</f>
        <v/>
      </c>
      <c r="I122" s="87" t="str">
        <f>IFERROR(INDEX('Ebook List'!J:J,MATCH('Order Form'!$L122,'Ebook List'!$O:$O,0)),"")</f>
        <v/>
      </c>
      <c r="J122" s="58" t="str">
        <f>IFERROR(INDEX('Ebook List'!B:B,MATCH('Order Form'!$L122,'Ebook List'!$O:$O,0)),"")</f>
        <v/>
      </c>
      <c r="L122" t="s">
        <v>135</v>
      </c>
    </row>
    <row r="123" spans="1:12" ht="15" customHeight="1" x14ac:dyDescent="0.4">
      <c r="A123" t="str">
        <f>IFERROR(INDEX('Ebook List'!E:E,MATCH('Order Form'!$L123,'Ebook List'!$O:$O,0)),"")</f>
        <v/>
      </c>
      <c r="B123" t="str">
        <f>IFERROR(INDEX('Ebook List'!I:I,MATCH('Order Form'!$L123,'Ebook List'!$O:$O,0)),"")</f>
        <v/>
      </c>
      <c r="C123" s="35" t="str">
        <f>IFERROR(INDEX('Ebook List'!F:F,MATCH('Order Form'!$L123,'Ebook List'!$O:$O,0)),"")</f>
        <v/>
      </c>
      <c r="D123" t="str">
        <f>IFERROR(INDEX('Ebook List'!D:D,MATCH('Order Form'!$L123,'Ebook List'!$O:$O,0)),"")</f>
        <v/>
      </c>
      <c r="E123" t="str">
        <f>IFERROR(INDEX('Ebook List'!C:C,MATCH('Order Form'!$L123,'Ebook List'!$O:$O,0)),"")</f>
        <v/>
      </c>
      <c r="F123" s="31" t="str">
        <f>IF((IFERROR(INDEX('Ebook List'!G:G,MATCH('Order Form'!$L123,'Ebook List'!$O:$O,0)),""))="","",HYPERLINK("https://dx.doi.org/"&amp;(IFERROR(INDEX('Ebook List'!G:G,MATCH('Order Form'!$L123,'Ebook List'!$O:$O,0)),""))))</f>
        <v/>
      </c>
      <c r="G123" t="str">
        <f>IFERROR(INDEX('Ebook List'!H:H,MATCH('Order Form'!$L123,'Ebook List'!$O:$O,0)),"")</f>
        <v/>
      </c>
      <c r="H123" t="str">
        <f>IFERROR(INDEX('Ebook List'!K:K,MATCH('Order Form'!$L123,'Ebook List'!$O:$O,0)),"") &amp; ""</f>
        <v/>
      </c>
      <c r="I123" s="87" t="str">
        <f>IFERROR(INDEX('Ebook List'!J:J,MATCH('Order Form'!$L123,'Ebook List'!$O:$O,0)),"")</f>
        <v/>
      </c>
      <c r="J123" s="58" t="str">
        <f>IFERROR(INDEX('Ebook List'!B:B,MATCH('Order Form'!$L123,'Ebook List'!$O:$O,0)),"")</f>
        <v/>
      </c>
      <c r="L123" t="s">
        <v>136</v>
      </c>
    </row>
    <row r="124" spans="1:12" ht="15" customHeight="1" x14ac:dyDescent="0.4">
      <c r="A124" t="str">
        <f>IFERROR(INDEX('Ebook List'!E:E,MATCH('Order Form'!$L124,'Ebook List'!$O:$O,0)),"")</f>
        <v/>
      </c>
      <c r="B124" t="str">
        <f>IFERROR(INDEX('Ebook List'!I:I,MATCH('Order Form'!$L124,'Ebook List'!$O:$O,0)),"")</f>
        <v/>
      </c>
      <c r="C124" s="35" t="str">
        <f>IFERROR(INDEX('Ebook List'!F:F,MATCH('Order Form'!$L124,'Ebook List'!$O:$O,0)),"")</f>
        <v/>
      </c>
      <c r="D124" t="str">
        <f>IFERROR(INDEX('Ebook List'!D:D,MATCH('Order Form'!$L124,'Ebook List'!$O:$O,0)),"")</f>
        <v/>
      </c>
      <c r="E124" t="str">
        <f>IFERROR(INDEX('Ebook List'!C:C,MATCH('Order Form'!$L124,'Ebook List'!$O:$O,0)),"")</f>
        <v/>
      </c>
      <c r="F124" s="31" t="str">
        <f>IF((IFERROR(INDEX('Ebook List'!G:G,MATCH('Order Form'!$L124,'Ebook List'!$O:$O,0)),""))="","",HYPERLINK("https://dx.doi.org/"&amp;(IFERROR(INDEX('Ebook List'!G:G,MATCH('Order Form'!$L124,'Ebook List'!$O:$O,0)),""))))</f>
        <v/>
      </c>
      <c r="G124" t="str">
        <f>IFERROR(INDEX('Ebook List'!H:H,MATCH('Order Form'!$L124,'Ebook List'!$O:$O,0)),"")</f>
        <v/>
      </c>
      <c r="H124" t="str">
        <f>IFERROR(INDEX('Ebook List'!K:K,MATCH('Order Form'!$L124,'Ebook List'!$O:$O,0)),"") &amp; ""</f>
        <v/>
      </c>
      <c r="I124" s="87" t="str">
        <f>IFERROR(INDEX('Ebook List'!J:J,MATCH('Order Form'!$L124,'Ebook List'!$O:$O,0)),"")</f>
        <v/>
      </c>
      <c r="J124" s="58" t="str">
        <f>IFERROR(INDEX('Ebook List'!B:B,MATCH('Order Form'!$L124,'Ebook List'!$O:$O,0)),"")</f>
        <v/>
      </c>
      <c r="L124" t="s">
        <v>137</v>
      </c>
    </row>
    <row r="125" spans="1:12" ht="15" customHeight="1" x14ac:dyDescent="0.4">
      <c r="A125" t="str">
        <f>IFERROR(INDEX('Ebook List'!E:E,MATCH('Order Form'!$L125,'Ebook List'!$O:$O,0)),"")</f>
        <v/>
      </c>
      <c r="B125" t="str">
        <f>IFERROR(INDEX('Ebook List'!I:I,MATCH('Order Form'!$L125,'Ebook List'!$O:$O,0)),"")</f>
        <v/>
      </c>
      <c r="C125" s="35" t="str">
        <f>IFERROR(INDEX('Ebook List'!F:F,MATCH('Order Form'!$L125,'Ebook List'!$O:$O,0)),"")</f>
        <v/>
      </c>
      <c r="D125" t="str">
        <f>IFERROR(INDEX('Ebook List'!D:D,MATCH('Order Form'!$L125,'Ebook List'!$O:$O,0)),"")</f>
        <v/>
      </c>
      <c r="E125" t="str">
        <f>IFERROR(INDEX('Ebook List'!C:C,MATCH('Order Form'!$L125,'Ebook List'!$O:$O,0)),"")</f>
        <v/>
      </c>
      <c r="F125" s="31" t="str">
        <f>IF((IFERROR(INDEX('Ebook List'!G:G,MATCH('Order Form'!$L125,'Ebook List'!$O:$O,0)),""))="","",HYPERLINK("https://dx.doi.org/"&amp;(IFERROR(INDEX('Ebook List'!G:G,MATCH('Order Form'!$L125,'Ebook List'!$O:$O,0)),""))))</f>
        <v/>
      </c>
      <c r="G125" t="str">
        <f>IFERROR(INDEX('Ebook List'!H:H,MATCH('Order Form'!$L125,'Ebook List'!$O:$O,0)),"")</f>
        <v/>
      </c>
      <c r="H125" t="str">
        <f>IFERROR(INDEX('Ebook List'!K:K,MATCH('Order Form'!$L125,'Ebook List'!$O:$O,0)),"") &amp; ""</f>
        <v/>
      </c>
      <c r="I125" s="87" t="str">
        <f>IFERROR(INDEX('Ebook List'!J:J,MATCH('Order Form'!$L125,'Ebook List'!$O:$O,0)),"")</f>
        <v/>
      </c>
      <c r="J125" s="58" t="str">
        <f>IFERROR(INDEX('Ebook List'!B:B,MATCH('Order Form'!$L125,'Ebook List'!$O:$O,0)),"")</f>
        <v/>
      </c>
      <c r="L125" t="s">
        <v>138</v>
      </c>
    </row>
    <row r="126" spans="1:12" ht="15" customHeight="1" x14ac:dyDescent="0.4">
      <c r="A126" t="str">
        <f>IFERROR(INDEX('Ebook List'!E:E,MATCH('Order Form'!$L126,'Ebook List'!$O:$O,0)),"")</f>
        <v/>
      </c>
      <c r="B126" t="str">
        <f>IFERROR(INDEX('Ebook List'!I:I,MATCH('Order Form'!$L126,'Ebook List'!$O:$O,0)),"")</f>
        <v/>
      </c>
      <c r="C126" s="35" t="str">
        <f>IFERROR(INDEX('Ebook List'!F:F,MATCH('Order Form'!$L126,'Ebook List'!$O:$O,0)),"")</f>
        <v/>
      </c>
      <c r="D126" t="str">
        <f>IFERROR(INDEX('Ebook List'!D:D,MATCH('Order Form'!$L126,'Ebook List'!$O:$O,0)),"")</f>
        <v/>
      </c>
      <c r="E126" t="str">
        <f>IFERROR(INDEX('Ebook List'!C:C,MATCH('Order Form'!$L126,'Ebook List'!$O:$O,0)),"")</f>
        <v/>
      </c>
      <c r="F126" s="31" t="str">
        <f>IF((IFERROR(INDEX('Ebook List'!G:G,MATCH('Order Form'!$L126,'Ebook List'!$O:$O,0)),""))="","",HYPERLINK("https://dx.doi.org/"&amp;(IFERROR(INDEX('Ebook List'!G:G,MATCH('Order Form'!$L126,'Ebook List'!$O:$O,0)),""))))</f>
        <v/>
      </c>
      <c r="G126" t="str">
        <f>IFERROR(INDEX('Ebook List'!H:H,MATCH('Order Form'!$L126,'Ebook List'!$O:$O,0)),"")</f>
        <v/>
      </c>
      <c r="H126" t="str">
        <f>IFERROR(INDEX('Ebook List'!K:K,MATCH('Order Form'!$L126,'Ebook List'!$O:$O,0)),"") &amp; ""</f>
        <v/>
      </c>
      <c r="I126" s="87" t="str">
        <f>IFERROR(INDEX('Ebook List'!J:J,MATCH('Order Form'!$L126,'Ebook List'!$O:$O,0)),"")</f>
        <v/>
      </c>
      <c r="J126" s="58" t="str">
        <f>IFERROR(INDEX('Ebook List'!B:B,MATCH('Order Form'!$L126,'Ebook List'!$O:$O,0)),"")</f>
        <v/>
      </c>
      <c r="L126" t="s">
        <v>139</v>
      </c>
    </row>
    <row r="127" spans="1:12" ht="15" customHeight="1" x14ac:dyDescent="0.4">
      <c r="A127" t="str">
        <f>IFERROR(INDEX('Ebook List'!E:E,MATCH('Order Form'!$L127,'Ebook List'!$O:$O,0)),"")</f>
        <v/>
      </c>
      <c r="B127" t="str">
        <f>IFERROR(INDEX('Ebook List'!I:I,MATCH('Order Form'!$L127,'Ebook List'!$O:$O,0)),"")</f>
        <v/>
      </c>
      <c r="C127" s="35" t="str">
        <f>IFERROR(INDEX('Ebook List'!F:F,MATCH('Order Form'!$L127,'Ebook List'!$O:$O,0)),"")</f>
        <v/>
      </c>
      <c r="D127" t="str">
        <f>IFERROR(INDEX('Ebook List'!D:D,MATCH('Order Form'!$L127,'Ebook List'!$O:$O,0)),"")</f>
        <v/>
      </c>
      <c r="E127" t="str">
        <f>IFERROR(INDEX('Ebook List'!C:C,MATCH('Order Form'!$L127,'Ebook List'!$O:$O,0)),"")</f>
        <v/>
      </c>
      <c r="F127" s="31" t="str">
        <f>IF((IFERROR(INDEX('Ebook List'!G:G,MATCH('Order Form'!$L127,'Ebook List'!$O:$O,0)),""))="","",HYPERLINK("https://dx.doi.org/"&amp;(IFERROR(INDEX('Ebook List'!G:G,MATCH('Order Form'!$L127,'Ebook List'!$O:$O,0)),""))))</f>
        <v/>
      </c>
      <c r="G127" t="str">
        <f>IFERROR(INDEX('Ebook List'!H:H,MATCH('Order Form'!$L127,'Ebook List'!$O:$O,0)),"")</f>
        <v/>
      </c>
      <c r="H127" t="str">
        <f>IFERROR(INDEX('Ebook List'!K:K,MATCH('Order Form'!$L127,'Ebook List'!$O:$O,0)),"") &amp; ""</f>
        <v/>
      </c>
      <c r="I127" s="87" t="str">
        <f>IFERROR(INDEX('Ebook List'!J:J,MATCH('Order Form'!$L127,'Ebook List'!$O:$O,0)),"")</f>
        <v/>
      </c>
      <c r="J127" s="58" t="str">
        <f>IFERROR(INDEX('Ebook List'!B:B,MATCH('Order Form'!$L127,'Ebook List'!$O:$O,0)),"")</f>
        <v/>
      </c>
      <c r="L127" t="s">
        <v>140</v>
      </c>
    </row>
    <row r="128" spans="1:12" ht="15" customHeight="1" x14ac:dyDescent="0.4">
      <c r="A128" t="str">
        <f>IFERROR(INDEX('Ebook List'!E:E,MATCH('Order Form'!$L128,'Ebook List'!$O:$O,0)),"")</f>
        <v/>
      </c>
      <c r="B128" t="str">
        <f>IFERROR(INDEX('Ebook List'!I:I,MATCH('Order Form'!$L128,'Ebook List'!$O:$O,0)),"")</f>
        <v/>
      </c>
      <c r="C128" s="35" t="str">
        <f>IFERROR(INDEX('Ebook List'!F:F,MATCH('Order Form'!$L128,'Ebook List'!$O:$O,0)),"")</f>
        <v/>
      </c>
      <c r="D128" t="str">
        <f>IFERROR(INDEX('Ebook List'!D:D,MATCH('Order Form'!$L128,'Ebook List'!$O:$O,0)),"")</f>
        <v/>
      </c>
      <c r="E128" t="str">
        <f>IFERROR(INDEX('Ebook List'!C:C,MATCH('Order Form'!$L128,'Ebook List'!$O:$O,0)),"")</f>
        <v/>
      </c>
      <c r="F128" s="31" t="str">
        <f>IF((IFERROR(INDEX('Ebook List'!G:G,MATCH('Order Form'!$L128,'Ebook List'!$O:$O,0)),""))="","",HYPERLINK("https://dx.doi.org/"&amp;(IFERROR(INDEX('Ebook List'!G:G,MATCH('Order Form'!$L128,'Ebook List'!$O:$O,0)),""))))</f>
        <v/>
      </c>
      <c r="G128" t="str">
        <f>IFERROR(INDEX('Ebook List'!H:H,MATCH('Order Form'!$L128,'Ebook List'!$O:$O,0)),"")</f>
        <v/>
      </c>
      <c r="H128" t="str">
        <f>IFERROR(INDEX('Ebook List'!K:K,MATCH('Order Form'!$L128,'Ebook List'!$O:$O,0)),"") &amp; ""</f>
        <v/>
      </c>
      <c r="I128" s="87" t="str">
        <f>IFERROR(INDEX('Ebook List'!J:J,MATCH('Order Form'!$L128,'Ebook List'!$O:$O,0)),"")</f>
        <v/>
      </c>
      <c r="J128" s="58" t="str">
        <f>IFERROR(INDEX('Ebook List'!B:B,MATCH('Order Form'!$L128,'Ebook List'!$O:$O,0)),"")</f>
        <v/>
      </c>
      <c r="L128" t="s">
        <v>141</v>
      </c>
    </row>
    <row r="129" spans="1:12" ht="15" customHeight="1" x14ac:dyDescent="0.4">
      <c r="A129" t="str">
        <f>IFERROR(INDEX('Ebook List'!E:E,MATCH('Order Form'!$L129,'Ebook List'!$O:$O,0)),"")</f>
        <v/>
      </c>
      <c r="B129" t="str">
        <f>IFERROR(INDEX('Ebook List'!I:I,MATCH('Order Form'!$L129,'Ebook List'!$O:$O,0)),"")</f>
        <v/>
      </c>
      <c r="C129" s="35" t="str">
        <f>IFERROR(INDEX('Ebook List'!F:F,MATCH('Order Form'!$L129,'Ebook List'!$O:$O,0)),"")</f>
        <v/>
      </c>
      <c r="D129" t="str">
        <f>IFERROR(INDEX('Ebook List'!D:D,MATCH('Order Form'!$L129,'Ebook List'!$O:$O,0)),"")</f>
        <v/>
      </c>
      <c r="E129" t="str">
        <f>IFERROR(INDEX('Ebook List'!C:C,MATCH('Order Form'!$L129,'Ebook List'!$O:$O,0)),"")</f>
        <v/>
      </c>
      <c r="F129" s="31" t="str">
        <f>IF((IFERROR(INDEX('Ebook List'!G:G,MATCH('Order Form'!$L129,'Ebook List'!$O:$O,0)),""))="","",HYPERLINK("https://dx.doi.org/"&amp;(IFERROR(INDEX('Ebook List'!G:G,MATCH('Order Form'!$L129,'Ebook List'!$O:$O,0)),""))))</f>
        <v/>
      </c>
      <c r="G129" t="str">
        <f>IFERROR(INDEX('Ebook List'!H:H,MATCH('Order Form'!$L129,'Ebook List'!$O:$O,0)),"")</f>
        <v/>
      </c>
      <c r="H129" t="str">
        <f>IFERROR(INDEX('Ebook List'!K:K,MATCH('Order Form'!$L129,'Ebook List'!$O:$O,0)),"") &amp; ""</f>
        <v/>
      </c>
      <c r="I129" s="87" t="str">
        <f>IFERROR(INDEX('Ebook List'!J:J,MATCH('Order Form'!$L129,'Ebook List'!$O:$O,0)),"")</f>
        <v/>
      </c>
      <c r="J129" s="58" t="str">
        <f>IFERROR(INDEX('Ebook List'!B:B,MATCH('Order Form'!$L129,'Ebook List'!$O:$O,0)),"")</f>
        <v/>
      </c>
      <c r="L129" t="s">
        <v>142</v>
      </c>
    </row>
    <row r="130" spans="1:12" ht="15" customHeight="1" x14ac:dyDescent="0.4">
      <c r="A130" t="str">
        <f>IFERROR(INDEX('Ebook List'!E:E,MATCH('Order Form'!$L130,'Ebook List'!$O:$O,0)),"")</f>
        <v/>
      </c>
      <c r="B130" t="str">
        <f>IFERROR(INDEX('Ebook List'!I:I,MATCH('Order Form'!$L130,'Ebook List'!$O:$O,0)),"")</f>
        <v/>
      </c>
      <c r="C130" s="35" t="str">
        <f>IFERROR(INDEX('Ebook List'!F:F,MATCH('Order Form'!$L130,'Ebook List'!$O:$O,0)),"")</f>
        <v/>
      </c>
      <c r="D130" t="str">
        <f>IFERROR(INDEX('Ebook List'!D:D,MATCH('Order Form'!$L130,'Ebook List'!$O:$O,0)),"")</f>
        <v/>
      </c>
      <c r="E130" t="str">
        <f>IFERROR(INDEX('Ebook List'!C:C,MATCH('Order Form'!$L130,'Ebook List'!$O:$O,0)),"")</f>
        <v/>
      </c>
      <c r="F130" s="31" t="str">
        <f>IF((IFERROR(INDEX('Ebook List'!G:G,MATCH('Order Form'!$L130,'Ebook List'!$O:$O,0)),""))="","",HYPERLINK("https://dx.doi.org/"&amp;(IFERROR(INDEX('Ebook List'!G:G,MATCH('Order Form'!$L130,'Ebook List'!$O:$O,0)),""))))</f>
        <v/>
      </c>
      <c r="G130" t="str">
        <f>IFERROR(INDEX('Ebook List'!H:H,MATCH('Order Form'!$L130,'Ebook List'!$O:$O,0)),"")</f>
        <v/>
      </c>
      <c r="H130" t="str">
        <f>IFERROR(INDEX('Ebook List'!K:K,MATCH('Order Form'!$L130,'Ebook List'!$O:$O,0)),"") &amp; ""</f>
        <v/>
      </c>
      <c r="I130" s="87" t="str">
        <f>IFERROR(INDEX('Ebook List'!J:J,MATCH('Order Form'!$L130,'Ebook List'!$O:$O,0)),"")</f>
        <v/>
      </c>
      <c r="J130" s="58" t="str">
        <f>IFERROR(INDEX('Ebook List'!B:B,MATCH('Order Form'!$L130,'Ebook List'!$O:$O,0)),"")</f>
        <v/>
      </c>
      <c r="L130" t="s">
        <v>143</v>
      </c>
    </row>
    <row r="131" spans="1:12" ht="15" customHeight="1" x14ac:dyDescent="0.4">
      <c r="A131" t="str">
        <f>IFERROR(INDEX('Ebook List'!E:E,MATCH('Order Form'!$L131,'Ebook List'!$O:$O,0)),"")</f>
        <v/>
      </c>
      <c r="B131" t="str">
        <f>IFERROR(INDEX('Ebook List'!I:I,MATCH('Order Form'!$L131,'Ebook List'!$O:$O,0)),"")</f>
        <v/>
      </c>
      <c r="C131" s="35" t="str">
        <f>IFERROR(INDEX('Ebook List'!F:F,MATCH('Order Form'!$L131,'Ebook List'!$O:$O,0)),"")</f>
        <v/>
      </c>
      <c r="D131" t="str">
        <f>IFERROR(INDEX('Ebook List'!D:D,MATCH('Order Form'!$L131,'Ebook List'!$O:$O,0)),"")</f>
        <v/>
      </c>
      <c r="E131" t="str">
        <f>IFERROR(INDEX('Ebook List'!C:C,MATCH('Order Form'!$L131,'Ebook List'!$O:$O,0)),"")</f>
        <v/>
      </c>
      <c r="F131" s="31" t="str">
        <f>IF((IFERROR(INDEX('Ebook List'!G:G,MATCH('Order Form'!$L131,'Ebook List'!$O:$O,0)),""))="","",HYPERLINK("https://dx.doi.org/"&amp;(IFERROR(INDEX('Ebook List'!G:G,MATCH('Order Form'!$L131,'Ebook List'!$O:$O,0)),""))))</f>
        <v/>
      </c>
      <c r="G131" t="str">
        <f>IFERROR(INDEX('Ebook List'!H:H,MATCH('Order Form'!$L131,'Ebook List'!$O:$O,0)),"")</f>
        <v/>
      </c>
      <c r="H131" t="str">
        <f>IFERROR(INDEX('Ebook List'!K:K,MATCH('Order Form'!$L131,'Ebook List'!$O:$O,0)),"") &amp; ""</f>
        <v/>
      </c>
      <c r="I131" s="87" t="str">
        <f>IFERROR(INDEX('Ebook List'!J:J,MATCH('Order Form'!$L131,'Ebook List'!$O:$O,0)),"")</f>
        <v/>
      </c>
      <c r="J131" s="58" t="str">
        <f>IFERROR(INDEX('Ebook List'!B:B,MATCH('Order Form'!$L131,'Ebook List'!$O:$O,0)),"")</f>
        <v/>
      </c>
      <c r="L131" t="s">
        <v>144</v>
      </c>
    </row>
    <row r="132" spans="1:12" ht="15" customHeight="1" x14ac:dyDescent="0.4">
      <c r="A132" t="str">
        <f>IFERROR(INDEX('Ebook List'!E:E,MATCH('Order Form'!$L132,'Ebook List'!$O:$O,0)),"")</f>
        <v/>
      </c>
      <c r="B132" t="str">
        <f>IFERROR(INDEX('Ebook List'!I:I,MATCH('Order Form'!$L132,'Ebook List'!$O:$O,0)),"")</f>
        <v/>
      </c>
      <c r="C132" s="35" t="str">
        <f>IFERROR(INDEX('Ebook List'!F:F,MATCH('Order Form'!$L132,'Ebook List'!$O:$O,0)),"")</f>
        <v/>
      </c>
      <c r="D132" t="str">
        <f>IFERROR(INDEX('Ebook List'!D:D,MATCH('Order Form'!$L132,'Ebook List'!$O:$O,0)),"")</f>
        <v/>
      </c>
      <c r="E132" t="str">
        <f>IFERROR(INDEX('Ebook List'!C:C,MATCH('Order Form'!$L132,'Ebook List'!$O:$O,0)),"")</f>
        <v/>
      </c>
      <c r="F132" s="31" t="str">
        <f>IF((IFERROR(INDEX('Ebook List'!G:G,MATCH('Order Form'!$L132,'Ebook List'!$O:$O,0)),""))="","",HYPERLINK("https://dx.doi.org/"&amp;(IFERROR(INDEX('Ebook List'!G:G,MATCH('Order Form'!$L132,'Ebook List'!$O:$O,0)),""))))</f>
        <v/>
      </c>
      <c r="G132" t="str">
        <f>IFERROR(INDEX('Ebook List'!H:H,MATCH('Order Form'!$L132,'Ebook List'!$O:$O,0)),"")</f>
        <v/>
      </c>
      <c r="H132" t="str">
        <f>IFERROR(INDEX('Ebook List'!K:K,MATCH('Order Form'!$L132,'Ebook List'!$O:$O,0)),"") &amp; ""</f>
        <v/>
      </c>
      <c r="I132" s="87" t="str">
        <f>IFERROR(INDEX('Ebook List'!J:J,MATCH('Order Form'!$L132,'Ebook List'!$O:$O,0)),"")</f>
        <v/>
      </c>
      <c r="J132" s="58" t="str">
        <f>IFERROR(INDEX('Ebook List'!B:B,MATCH('Order Form'!$L132,'Ebook List'!$O:$O,0)),"")</f>
        <v/>
      </c>
      <c r="L132" t="s">
        <v>145</v>
      </c>
    </row>
    <row r="133" spans="1:12" ht="15" customHeight="1" x14ac:dyDescent="0.4">
      <c r="A133" t="str">
        <f>IFERROR(INDEX('Ebook List'!E:E,MATCH('Order Form'!$L133,'Ebook List'!$O:$O,0)),"")</f>
        <v/>
      </c>
      <c r="B133" t="str">
        <f>IFERROR(INDEX('Ebook List'!I:I,MATCH('Order Form'!$L133,'Ebook List'!$O:$O,0)),"")</f>
        <v/>
      </c>
      <c r="C133" s="35" t="str">
        <f>IFERROR(INDEX('Ebook List'!F:F,MATCH('Order Form'!$L133,'Ebook List'!$O:$O,0)),"")</f>
        <v/>
      </c>
      <c r="D133" t="str">
        <f>IFERROR(INDEX('Ebook List'!D:D,MATCH('Order Form'!$L133,'Ebook List'!$O:$O,0)),"")</f>
        <v/>
      </c>
      <c r="E133" t="str">
        <f>IFERROR(INDEX('Ebook List'!C:C,MATCH('Order Form'!$L133,'Ebook List'!$O:$O,0)),"")</f>
        <v/>
      </c>
      <c r="F133" s="31" t="str">
        <f>IF((IFERROR(INDEX('Ebook List'!G:G,MATCH('Order Form'!$L133,'Ebook List'!$O:$O,0)),""))="","",HYPERLINK("https://dx.doi.org/"&amp;(IFERROR(INDEX('Ebook List'!G:G,MATCH('Order Form'!$L133,'Ebook List'!$O:$O,0)),""))))</f>
        <v/>
      </c>
      <c r="G133" t="str">
        <f>IFERROR(INDEX('Ebook List'!H:H,MATCH('Order Form'!$L133,'Ebook List'!$O:$O,0)),"")</f>
        <v/>
      </c>
      <c r="H133" t="str">
        <f>IFERROR(INDEX('Ebook List'!K:K,MATCH('Order Form'!$L133,'Ebook List'!$O:$O,0)),"") &amp; ""</f>
        <v/>
      </c>
      <c r="I133" s="87" t="str">
        <f>IFERROR(INDEX('Ebook List'!J:J,MATCH('Order Form'!$L133,'Ebook List'!$O:$O,0)),"")</f>
        <v/>
      </c>
      <c r="J133" s="58" t="str">
        <f>IFERROR(INDEX('Ebook List'!B:B,MATCH('Order Form'!$L133,'Ebook List'!$O:$O,0)),"")</f>
        <v/>
      </c>
      <c r="L133" t="s">
        <v>146</v>
      </c>
    </row>
    <row r="134" spans="1:12" ht="15" customHeight="1" x14ac:dyDescent="0.4">
      <c r="A134" t="str">
        <f>IFERROR(INDEX('Ebook List'!E:E,MATCH('Order Form'!$L134,'Ebook List'!$O:$O,0)),"")</f>
        <v/>
      </c>
      <c r="B134" t="str">
        <f>IFERROR(INDEX('Ebook List'!I:I,MATCH('Order Form'!$L134,'Ebook List'!$O:$O,0)),"")</f>
        <v/>
      </c>
      <c r="C134" s="35" t="str">
        <f>IFERROR(INDEX('Ebook List'!F:F,MATCH('Order Form'!$L134,'Ebook List'!$O:$O,0)),"")</f>
        <v/>
      </c>
      <c r="D134" t="str">
        <f>IFERROR(INDEX('Ebook List'!D:D,MATCH('Order Form'!$L134,'Ebook List'!$O:$O,0)),"")</f>
        <v/>
      </c>
      <c r="E134" t="str">
        <f>IFERROR(INDEX('Ebook List'!C:C,MATCH('Order Form'!$L134,'Ebook List'!$O:$O,0)),"")</f>
        <v/>
      </c>
      <c r="F134" s="31" t="str">
        <f>IF((IFERROR(INDEX('Ebook List'!G:G,MATCH('Order Form'!$L134,'Ebook List'!$O:$O,0)),""))="","",HYPERLINK("https://dx.doi.org/"&amp;(IFERROR(INDEX('Ebook List'!G:G,MATCH('Order Form'!$L134,'Ebook List'!$O:$O,0)),""))))</f>
        <v/>
      </c>
      <c r="G134" t="str">
        <f>IFERROR(INDEX('Ebook List'!H:H,MATCH('Order Form'!$L134,'Ebook List'!$O:$O,0)),"")</f>
        <v/>
      </c>
      <c r="H134" t="str">
        <f>IFERROR(INDEX('Ebook List'!K:K,MATCH('Order Form'!$L134,'Ebook List'!$O:$O,0)),"") &amp; ""</f>
        <v/>
      </c>
      <c r="I134" s="87" t="str">
        <f>IFERROR(INDEX('Ebook List'!J:J,MATCH('Order Form'!$L134,'Ebook List'!$O:$O,0)),"")</f>
        <v/>
      </c>
      <c r="J134" s="58" t="str">
        <f>IFERROR(INDEX('Ebook List'!B:B,MATCH('Order Form'!$L134,'Ebook List'!$O:$O,0)),"")</f>
        <v/>
      </c>
      <c r="L134" t="s">
        <v>147</v>
      </c>
    </row>
    <row r="135" spans="1:12" ht="15" customHeight="1" x14ac:dyDescent="0.4">
      <c r="A135" t="str">
        <f>IFERROR(INDEX('Ebook List'!E:E,MATCH('Order Form'!$L135,'Ebook List'!$O:$O,0)),"")</f>
        <v/>
      </c>
      <c r="B135" t="str">
        <f>IFERROR(INDEX('Ebook List'!I:I,MATCH('Order Form'!$L135,'Ebook List'!$O:$O,0)),"")</f>
        <v/>
      </c>
      <c r="C135" s="35" t="str">
        <f>IFERROR(INDEX('Ebook List'!F:F,MATCH('Order Form'!$L135,'Ebook List'!$O:$O,0)),"")</f>
        <v/>
      </c>
      <c r="D135" t="str">
        <f>IFERROR(INDEX('Ebook List'!D:D,MATCH('Order Form'!$L135,'Ebook List'!$O:$O,0)),"")</f>
        <v/>
      </c>
      <c r="E135" t="str">
        <f>IFERROR(INDEX('Ebook List'!C:C,MATCH('Order Form'!$L135,'Ebook List'!$O:$O,0)),"")</f>
        <v/>
      </c>
      <c r="F135" s="31" t="str">
        <f>IF((IFERROR(INDEX('Ebook List'!G:G,MATCH('Order Form'!$L135,'Ebook List'!$O:$O,0)),""))="","",HYPERLINK("https://dx.doi.org/"&amp;(IFERROR(INDEX('Ebook List'!G:G,MATCH('Order Form'!$L135,'Ebook List'!$O:$O,0)),""))))</f>
        <v/>
      </c>
      <c r="G135" t="str">
        <f>IFERROR(INDEX('Ebook List'!H:H,MATCH('Order Form'!$L135,'Ebook List'!$O:$O,0)),"")</f>
        <v/>
      </c>
      <c r="H135" t="str">
        <f>IFERROR(INDEX('Ebook List'!K:K,MATCH('Order Form'!$L135,'Ebook List'!$O:$O,0)),"") &amp; ""</f>
        <v/>
      </c>
      <c r="I135" s="87" t="str">
        <f>IFERROR(INDEX('Ebook List'!J:J,MATCH('Order Form'!$L135,'Ebook List'!$O:$O,0)),"")</f>
        <v/>
      </c>
      <c r="J135" s="58" t="str">
        <f>IFERROR(INDEX('Ebook List'!B:B,MATCH('Order Form'!$L135,'Ebook List'!$O:$O,0)),"")</f>
        <v/>
      </c>
      <c r="L135" t="s">
        <v>148</v>
      </c>
    </row>
    <row r="136" spans="1:12" ht="15" customHeight="1" x14ac:dyDescent="0.4">
      <c r="A136" t="str">
        <f>IFERROR(INDEX('Ebook List'!E:E,MATCH('Order Form'!$L136,'Ebook List'!$O:$O,0)),"")</f>
        <v/>
      </c>
      <c r="B136" t="str">
        <f>IFERROR(INDEX('Ebook List'!I:I,MATCH('Order Form'!$L136,'Ebook List'!$O:$O,0)),"")</f>
        <v/>
      </c>
      <c r="C136" s="35" t="str">
        <f>IFERROR(INDEX('Ebook List'!F:F,MATCH('Order Form'!$L136,'Ebook List'!$O:$O,0)),"")</f>
        <v/>
      </c>
      <c r="D136" t="str">
        <f>IFERROR(INDEX('Ebook List'!D:D,MATCH('Order Form'!$L136,'Ebook List'!$O:$O,0)),"")</f>
        <v/>
      </c>
      <c r="E136" t="str">
        <f>IFERROR(INDEX('Ebook List'!C:C,MATCH('Order Form'!$L136,'Ebook List'!$O:$O,0)),"")</f>
        <v/>
      </c>
      <c r="F136" s="31" t="str">
        <f>IF((IFERROR(INDEX('Ebook List'!G:G,MATCH('Order Form'!$L136,'Ebook List'!$O:$O,0)),""))="","",HYPERLINK("https://dx.doi.org/"&amp;(IFERROR(INDEX('Ebook List'!G:G,MATCH('Order Form'!$L136,'Ebook List'!$O:$O,0)),""))))</f>
        <v/>
      </c>
      <c r="G136" t="str">
        <f>IFERROR(INDEX('Ebook List'!H:H,MATCH('Order Form'!$L136,'Ebook List'!$O:$O,0)),"")</f>
        <v/>
      </c>
      <c r="H136" t="str">
        <f>IFERROR(INDEX('Ebook List'!K:K,MATCH('Order Form'!$L136,'Ebook List'!$O:$O,0)),"") &amp; ""</f>
        <v/>
      </c>
      <c r="I136" s="87" t="str">
        <f>IFERROR(INDEX('Ebook List'!J:J,MATCH('Order Form'!$L136,'Ebook List'!$O:$O,0)),"")</f>
        <v/>
      </c>
      <c r="J136" s="58" t="str">
        <f>IFERROR(INDEX('Ebook List'!B:B,MATCH('Order Form'!$L136,'Ebook List'!$O:$O,0)),"")</f>
        <v/>
      </c>
      <c r="L136" t="s">
        <v>149</v>
      </c>
    </row>
    <row r="137" spans="1:12" ht="15" customHeight="1" x14ac:dyDescent="0.4">
      <c r="A137" t="str">
        <f>IFERROR(INDEX('Ebook List'!E:E,MATCH('Order Form'!$L137,'Ebook List'!$O:$O,0)),"")</f>
        <v/>
      </c>
      <c r="B137" t="str">
        <f>IFERROR(INDEX('Ebook List'!I:I,MATCH('Order Form'!$L137,'Ebook List'!$O:$O,0)),"")</f>
        <v/>
      </c>
      <c r="C137" s="35" t="str">
        <f>IFERROR(INDEX('Ebook List'!F:F,MATCH('Order Form'!$L137,'Ebook List'!$O:$O,0)),"")</f>
        <v/>
      </c>
      <c r="D137" t="str">
        <f>IFERROR(INDEX('Ebook List'!D:D,MATCH('Order Form'!$L137,'Ebook List'!$O:$O,0)),"")</f>
        <v/>
      </c>
      <c r="E137" t="str">
        <f>IFERROR(INDEX('Ebook List'!C:C,MATCH('Order Form'!$L137,'Ebook List'!$O:$O,0)),"")</f>
        <v/>
      </c>
      <c r="F137" s="31" t="str">
        <f>IF((IFERROR(INDEX('Ebook List'!G:G,MATCH('Order Form'!$L137,'Ebook List'!$O:$O,0)),""))="","",HYPERLINK("https://dx.doi.org/"&amp;(IFERROR(INDEX('Ebook List'!G:G,MATCH('Order Form'!$L137,'Ebook List'!$O:$O,0)),""))))</f>
        <v/>
      </c>
      <c r="G137" t="str">
        <f>IFERROR(INDEX('Ebook List'!H:H,MATCH('Order Form'!$L137,'Ebook List'!$O:$O,0)),"")</f>
        <v/>
      </c>
      <c r="H137" t="str">
        <f>IFERROR(INDEX('Ebook List'!K:K,MATCH('Order Form'!$L137,'Ebook List'!$O:$O,0)),"") &amp; ""</f>
        <v/>
      </c>
      <c r="I137" s="87" t="str">
        <f>IFERROR(INDEX('Ebook List'!J:J,MATCH('Order Form'!$L137,'Ebook List'!$O:$O,0)),"")</f>
        <v/>
      </c>
      <c r="J137" s="58" t="str">
        <f>IFERROR(INDEX('Ebook List'!B:B,MATCH('Order Form'!$L137,'Ebook List'!$O:$O,0)),"")</f>
        <v/>
      </c>
      <c r="L137" t="s">
        <v>150</v>
      </c>
    </row>
    <row r="138" spans="1:12" ht="15" customHeight="1" x14ac:dyDescent="0.4">
      <c r="A138" t="str">
        <f>IFERROR(INDEX('Ebook List'!E:E,MATCH('Order Form'!$L138,'Ebook List'!$O:$O,0)),"")</f>
        <v/>
      </c>
      <c r="B138" t="str">
        <f>IFERROR(INDEX('Ebook List'!I:I,MATCH('Order Form'!$L138,'Ebook List'!$O:$O,0)),"")</f>
        <v/>
      </c>
      <c r="C138" s="35" t="str">
        <f>IFERROR(INDEX('Ebook List'!F:F,MATCH('Order Form'!$L138,'Ebook List'!$O:$O,0)),"")</f>
        <v/>
      </c>
      <c r="D138" t="str">
        <f>IFERROR(INDEX('Ebook List'!D:D,MATCH('Order Form'!$L138,'Ebook List'!$O:$O,0)),"")</f>
        <v/>
      </c>
      <c r="E138" t="str">
        <f>IFERROR(INDEX('Ebook List'!C:C,MATCH('Order Form'!$L138,'Ebook List'!$O:$O,0)),"")</f>
        <v/>
      </c>
      <c r="F138" s="31" t="str">
        <f>IF((IFERROR(INDEX('Ebook List'!G:G,MATCH('Order Form'!$L138,'Ebook List'!$O:$O,0)),""))="","",HYPERLINK("https://dx.doi.org/"&amp;(IFERROR(INDEX('Ebook List'!G:G,MATCH('Order Form'!$L138,'Ebook List'!$O:$O,0)),""))))</f>
        <v/>
      </c>
      <c r="G138" t="str">
        <f>IFERROR(INDEX('Ebook List'!H:H,MATCH('Order Form'!$L138,'Ebook List'!$O:$O,0)),"")</f>
        <v/>
      </c>
      <c r="H138" t="str">
        <f>IFERROR(INDEX('Ebook List'!K:K,MATCH('Order Form'!$L138,'Ebook List'!$O:$O,0)),"") &amp; ""</f>
        <v/>
      </c>
      <c r="I138" s="87" t="str">
        <f>IFERROR(INDEX('Ebook List'!J:J,MATCH('Order Form'!$L138,'Ebook List'!$O:$O,0)),"")</f>
        <v/>
      </c>
      <c r="J138" s="58" t="str">
        <f>IFERROR(INDEX('Ebook List'!B:B,MATCH('Order Form'!$L138,'Ebook List'!$O:$O,0)),"")</f>
        <v/>
      </c>
      <c r="L138" t="s">
        <v>151</v>
      </c>
    </row>
    <row r="139" spans="1:12" ht="15" customHeight="1" x14ac:dyDescent="0.4">
      <c r="A139" t="str">
        <f>IFERROR(INDEX('Ebook List'!E:E,MATCH('Order Form'!$L139,'Ebook List'!$O:$O,0)),"")</f>
        <v/>
      </c>
      <c r="B139" t="str">
        <f>IFERROR(INDEX('Ebook List'!I:I,MATCH('Order Form'!$L139,'Ebook List'!$O:$O,0)),"")</f>
        <v/>
      </c>
      <c r="C139" s="35" t="str">
        <f>IFERROR(INDEX('Ebook List'!F:F,MATCH('Order Form'!$L139,'Ebook List'!$O:$O,0)),"")</f>
        <v/>
      </c>
      <c r="D139" t="str">
        <f>IFERROR(INDEX('Ebook List'!D:D,MATCH('Order Form'!$L139,'Ebook List'!$O:$O,0)),"")</f>
        <v/>
      </c>
      <c r="E139" t="str">
        <f>IFERROR(INDEX('Ebook List'!C:C,MATCH('Order Form'!$L139,'Ebook List'!$O:$O,0)),"")</f>
        <v/>
      </c>
      <c r="F139" s="31" t="str">
        <f>IF((IFERROR(INDEX('Ebook List'!G:G,MATCH('Order Form'!$L139,'Ebook List'!$O:$O,0)),""))="","",HYPERLINK("https://dx.doi.org/"&amp;(IFERROR(INDEX('Ebook List'!G:G,MATCH('Order Form'!$L139,'Ebook List'!$O:$O,0)),""))))</f>
        <v/>
      </c>
      <c r="G139" t="str">
        <f>IFERROR(INDEX('Ebook List'!H:H,MATCH('Order Form'!$L139,'Ebook List'!$O:$O,0)),"")</f>
        <v/>
      </c>
      <c r="H139" t="str">
        <f>IFERROR(INDEX('Ebook List'!K:K,MATCH('Order Form'!$L139,'Ebook List'!$O:$O,0)),"") &amp; ""</f>
        <v/>
      </c>
      <c r="I139" s="87" t="str">
        <f>IFERROR(INDEX('Ebook List'!J:J,MATCH('Order Form'!$L139,'Ebook List'!$O:$O,0)),"")</f>
        <v/>
      </c>
      <c r="J139" s="58" t="str">
        <f>IFERROR(INDEX('Ebook List'!B:B,MATCH('Order Form'!$L139,'Ebook List'!$O:$O,0)),"")</f>
        <v/>
      </c>
      <c r="L139" t="s">
        <v>152</v>
      </c>
    </row>
    <row r="140" spans="1:12" ht="15" customHeight="1" x14ac:dyDescent="0.4">
      <c r="A140" t="str">
        <f>IFERROR(INDEX('Ebook List'!E:E,MATCH('Order Form'!$L140,'Ebook List'!$O:$O,0)),"")</f>
        <v/>
      </c>
      <c r="B140" t="str">
        <f>IFERROR(INDEX('Ebook List'!I:I,MATCH('Order Form'!$L140,'Ebook List'!$O:$O,0)),"")</f>
        <v/>
      </c>
      <c r="C140" s="35" t="str">
        <f>IFERROR(INDEX('Ebook List'!F:F,MATCH('Order Form'!$L140,'Ebook List'!$O:$O,0)),"")</f>
        <v/>
      </c>
      <c r="D140" t="str">
        <f>IFERROR(INDEX('Ebook List'!D:D,MATCH('Order Form'!$L140,'Ebook List'!$O:$O,0)),"")</f>
        <v/>
      </c>
      <c r="E140" t="str">
        <f>IFERROR(INDEX('Ebook List'!C:C,MATCH('Order Form'!$L140,'Ebook List'!$O:$O,0)),"")</f>
        <v/>
      </c>
      <c r="F140" s="31" t="str">
        <f>IF((IFERROR(INDEX('Ebook List'!G:G,MATCH('Order Form'!$L140,'Ebook List'!$O:$O,0)),""))="","",HYPERLINK("https://dx.doi.org/"&amp;(IFERROR(INDEX('Ebook List'!G:G,MATCH('Order Form'!$L140,'Ebook List'!$O:$O,0)),""))))</f>
        <v/>
      </c>
      <c r="G140" t="str">
        <f>IFERROR(INDEX('Ebook List'!H:H,MATCH('Order Form'!$L140,'Ebook List'!$O:$O,0)),"")</f>
        <v/>
      </c>
      <c r="H140" t="str">
        <f>IFERROR(INDEX('Ebook List'!K:K,MATCH('Order Form'!$L140,'Ebook List'!$O:$O,0)),"") &amp; ""</f>
        <v/>
      </c>
      <c r="I140" s="87" t="str">
        <f>IFERROR(INDEX('Ebook List'!J:J,MATCH('Order Form'!$L140,'Ebook List'!$O:$O,0)),"")</f>
        <v/>
      </c>
      <c r="J140" s="58" t="str">
        <f>IFERROR(INDEX('Ebook List'!B:B,MATCH('Order Form'!$L140,'Ebook List'!$O:$O,0)),"")</f>
        <v/>
      </c>
      <c r="L140" t="s">
        <v>153</v>
      </c>
    </row>
    <row r="141" spans="1:12" ht="15" customHeight="1" x14ac:dyDescent="0.4">
      <c r="A141" t="str">
        <f>IFERROR(INDEX('Ebook List'!E:E,MATCH('Order Form'!$L141,'Ebook List'!$O:$O,0)),"")</f>
        <v/>
      </c>
      <c r="B141" t="str">
        <f>IFERROR(INDEX('Ebook List'!I:I,MATCH('Order Form'!$L141,'Ebook List'!$O:$O,0)),"")</f>
        <v/>
      </c>
      <c r="C141" s="35" t="str">
        <f>IFERROR(INDEX('Ebook List'!F:F,MATCH('Order Form'!$L141,'Ebook List'!$O:$O,0)),"")</f>
        <v/>
      </c>
      <c r="D141" t="str">
        <f>IFERROR(INDEX('Ebook List'!D:D,MATCH('Order Form'!$L141,'Ebook List'!$O:$O,0)),"")</f>
        <v/>
      </c>
      <c r="E141" t="str">
        <f>IFERROR(INDEX('Ebook List'!C:C,MATCH('Order Form'!$L141,'Ebook List'!$O:$O,0)),"")</f>
        <v/>
      </c>
      <c r="F141" s="31" t="str">
        <f>IF((IFERROR(INDEX('Ebook List'!G:G,MATCH('Order Form'!$L141,'Ebook List'!$O:$O,0)),""))="","",HYPERLINK("https://dx.doi.org/"&amp;(IFERROR(INDEX('Ebook List'!G:G,MATCH('Order Form'!$L141,'Ebook List'!$O:$O,0)),""))))</f>
        <v/>
      </c>
      <c r="G141" t="str">
        <f>IFERROR(INDEX('Ebook List'!H:H,MATCH('Order Form'!$L141,'Ebook List'!$O:$O,0)),"")</f>
        <v/>
      </c>
      <c r="H141" t="str">
        <f>IFERROR(INDEX('Ebook List'!K:K,MATCH('Order Form'!$L141,'Ebook List'!$O:$O,0)),"") &amp; ""</f>
        <v/>
      </c>
      <c r="I141" s="87" t="str">
        <f>IFERROR(INDEX('Ebook List'!J:J,MATCH('Order Form'!$L141,'Ebook List'!$O:$O,0)),"")</f>
        <v/>
      </c>
      <c r="J141" s="58" t="str">
        <f>IFERROR(INDEX('Ebook List'!B:B,MATCH('Order Form'!$L141,'Ebook List'!$O:$O,0)),"")</f>
        <v/>
      </c>
      <c r="L141" t="s">
        <v>154</v>
      </c>
    </row>
    <row r="142" spans="1:12" ht="15" customHeight="1" x14ac:dyDescent="0.4">
      <c r="A142" t="str">
        <f>IFERROR(INDEX('Ebook List'!E:E,MATCH('Order Form'!$L142,'Ebook List'!$O:$O,0)),"")</f>
        <v/>
      </c>
      <c r="B142" t="str">
        <f>IFERROR(INDEX('Ebook List'!I:I,MATCH('Order Form'!$L142,'Ebook List'!$O:$O,0)),"")</f>
        <v/>
      </c>
      <c r="C142" s="35" t="str">
        <f>IFERROR(INDEX('Ebook List'!F:F,MATCH('Order Form'!$L142,'Ebook List'!$O:$O,0)),"")</f>
        <v/>
      </c>
      <c r="D142" t="str">
        <f>IFERROR(INDEX('Ebook List'!D:D,MATCH('Order Form'!$L142,'Ebook List'!$O:$O,0)),"")</f>
        <v/>
      </c>
      <c r="E142" t="str">
        <f>IFERROR(INDEX('Ebook List'!C:C,MATCH('Order Form'!$L142,'Ebook List'!$O:$O,0)),"")</f>
        <v/>
      </c>
      <c r="F142" s="31" t="str">
        <f>IF((IFERROR(INDEX('Ebook List'!G:G,MATCH('Order Form'!$L142,'Ebook List'!$O:$O,0)),""))="","",HYPERLINK("https://dx.doi.org/"&amp;(IFERROR(INDEX('Ebook List'!G:G,MATCH('Order Form'!$L142,'Ebook List'!$O:$O,0)),""))))</f>
        <v/>
      </c>
      <c r="G142" t="str">
        <f>IFERROR(INDEX('Ebook List'!H:H,MATCH('Order Form'!$L142,'Ebook List'!$O:$O,0)),"")</f>
        <v/>
      </c>
      <c r="H142" t="str">
        <f>IFERROR(INDEX('Ebook List'!K:K,MATCH('Order Form'!$L142,'Ebook List'!$O:$O,0)),"") &amp; ""</f>
        <v/>
      </c>
      <c r="I142" s="87" t="str">
        <f>IFERROR(INDEX('Ebook List'!J:J,MATCH('Order Form'!$L142,'Ebook List'!$O:$O,0)),"")</f>
        <v/>
      </c>
      <c r="J142" s="58" t="str">
        <f>IFERROR(INDEX('Ebook List'!B:B,MATCH('Order Form'!$L142,'Ebook List'!$O:$O,0)),"")</f>
        <v/>
      </c>
      <c r="L142" t="s">
        <v>155</v>
      </c>
    </row>
    <row r="143" spans="1:12" ht="15" customHeight="1" x14ac:dyDescent="0.4">
      <c r="A143" t="str">
        <f>IFERROR(INDEX('Ebook List'!E:E,MATCH('Order Form'!$L143,'Ebook List'!$O:$O,0)),"")</f>
        <v/>
      </c>
      <c r="B143" t="str">
        <f>IFERROR(INDEX('Ebook List'!I:I,MATCH('Order Form'!$L143,'Ebook List'!$O:$O,0)),"")</f>
        <v/>
      </c>
      <c r="C143" s="35" t="str">
        <f>IFERROR(INDEX('Ebook List'!F:F,MATCH('Order Form'!$L143,'Ebook List'!$O:$O,0)),"")</f>
        <v/>
      </c>
      <c r="D143" t="str">
        <f>IFERROR(INDEX('Ebook List'!D:D,MATCH('Order Form'!$L143,'Ebook List'!$O:$O,0)),"")</f>
        <v/>
      </c>
      <c r="E143" t="str">
        <f>IFERROR(INDEX('Ebook List'!C:C,MATCH('Order Form'!$L143,'Ebook List'!$O:$O,0)),"")</f>
        <v/>
      </c>
      <c r="F143" s="31" t="str">
        <f>IF((IFERROR(INDEX('Ebook List'!G:G,MATCH('Order Form'!$L143,'Ebook List'!$O:$O,0)),""))="","",HYPERLINK("https://dx.doi.org/"&amp;(IFERROR(INDEX('Ebook List'!G:G,MATCH('Order Form'!$L143,'Ebook List'!$O:$O,0)),""))))</f>
        <v/>
      </c>
      <c r="G143" t="str">
        <f>IFERROR(INDEX('Ebook List'!H:H,MATCH('Order Form'!$L143,'Ebook List'!$O:$O,0)),"")</f>
        <v/>
      </c>
      <c r="H143" t="str">
        <f>IFERROR(INDEX('Ebook List'!K:K,MATCH('Order Form'!$L143,'Ebook List'!$O:$O,0)),"") &amp; ""</f>
        <v/>
      </c>
      <c r="I143" s="87" t="str">
        <f>IFERROR(INDEX('Ebook List'!J:J,MATCH('Order Form'!$L143,'Ebook List'!$O:$O,0)),"")</f>
        <v/>
      </c>
      <c r="J143" s="58" t="str">
        <f>IFERROR(INDEX('Ebook List'!B:B,MATCH('Order Form'!$L143,'Ebook List'!$O:$O,0)),"")</f>
        <v/>
      </c>
      <c r="L143" t="s">
        <v>156</v>
      </c>
    </row>
    <row r="144" spans="1:12" ht="15" customHeight="1" x14ac:dyDescent="0.4">
      <c r="A144" t="str">
        <f>IFERROR(INDEX('Ebook List'!E:E,MATCH('Order Form'!$L144,'Ebook List'!$O:$O,0)),"")</f>
        <v/>
      </c>
      <c r="B144" t="str">
        <f>IFERROR(INDEX('Ebook List'!I:I,MATCH('Order Form'!$L144,'Ebook List'!$O:$O,0)),"")</f>
        <v/>
      </c>
      <c r="C144" s="35" t="str">
        <f>IFERROR(INDEX('Ebook List'!F:F,MATCH('Order Form'!$L144,'Ebook List'!$O:$O,0)),"")</f>
        <v/>
      </c>
      <c r="D144" t="str">
        <f>IFERROR(INDEX('Ebook List'!D:D,MATCH('Order Form'!$L144,'Ebook List'!$O:$O,0)),"")</f>
        <v/>
      </c>
      <c r="E144" t="str">
        <f>IFERROR(INDEX('Ebook List'!C:C,MATCH('Order Form'!$L144,'Ebook List'!$O:$O,0)),"")</f>
        <v/>
      </c>
      <c r="F144" s="31" t="str">
        <f>IF((IFERROR(INDEX('Ebook List'!G:G,MATCH('Order Form'!$L144,'Ebook List'!$O:$O,0)),""))="","",HYPERLINK("https://dx.doi.org/"&amp;(IFERROR(INDEX('Ebook List'!G:G,MATCH('Order Form'!$L144,'Ebook List'!$O:$O,0)),""))))</f>
        <v/>
      </c>
      <c r="G144" t="str">
        <f>IFERROR(INDEX('Ebook List'!H:H,MATCH('Order Form'!$L144,'Ebook List'!$O:$O,0)),"")</f>
        <v/>
      </c>
      <c r="H144" t="str">
        <f>IFERROR(INDEX('Ebook List'!K:K,MATCH('Order Form'!$L144,'Ebook List'!$O:$O,0)),"") &amp; ""</f>
        <v/>
      </c>
      <c r="I144" s="87" t="str">
        <f>IFERROR(INDEX('Ebook List'!J:J,MATCH('Order Form'!$L144,'Ebook List'!$O:$O,0)),"")</f>
        <v/>
      </c>
      <c r="J144" s="58" t="str">
        <f>IFERROR(INDEX('Ebook List'!B:B,MATCH('Order Form'!$L144,'Ebook List'!$O:$O,0)),"")</f>
        <v/>
      </c>
      <c r="L144" t="s">
        <v>157</v>
      </c>
    </row>
    <row r="145" spans="1:12" ht="15" customHeight="1" x14ac:dyDescent="0.4">
      <c r="A145" t="str">
        <f>IFERROR(INDEX('Ebook List'!E:E,MATCH('Order Form'!$L145,'Ebook List'!$O:$O,0)),"")</f>
        <v/>
      </c>
      <c r="B145" t="str">
        <f>IFERROR(INDEX('Ebook List'!I:I,MATCH('Order Form'!$L145,'Ebook List'!$O:$O,0)),"")</f>
        <v/>
      </c>
      <c r="C145" s="35" t="str">
        <f>IFERROR(INDEX('Ebook List'!F:F,MATCH('Order Form'!$L145,'Ebook List'!$O:$O,0)),"")</f>
        <v/>
      </c>
      <c r="D145" t="str">
        <f>IFERROR(INDEX('Ebook List'!D:D,MATCH('Order Form'!$L145,'Ebook List'!$O:$O,0)),"")</f>
        <v/>
      </c>
      <c r="E145" t="str">
        <f>IFERROR(INDEX('Ebook List'!C:C,MATCH('Order Form'!$L145,'Ebook List'!$O:$O,0)),"")</f>
        <v/>
      </c>
      <c r="F145" s="31" t="str">
        <f>IF((IFERROR(INDEX('Ebook List'!G:G,MATCH('Order Form'!$L145,'Ebook List'!$O:$O,0)),""))="","",HYPERLINK("https://dx.doi.org/"&amp;(IFERROR(INDEX('Ebook List'!G:G,MATCH('Order Form'!$L145,'Ebook List'!$O:$O,0)),""))))</f>
        <v/>
      </c>
      <c r="G145" t="str">
        <f>IFERROR(INDEX('Ebook List'!H:H,MATCH('Order Form'!$L145,'Ebook List'!$O:$O,0)),"")</f>
        <v/>
      </c>
      <c r="H145" t="str">
        <f>IFERROR(INDEX('Ebook List'!K:K,MATCH('Order Form'!$L145,'Ebook List'!$O:$O,0)),"") &amp; ""</f>
        <v/>
      </c>
      <c r="I145" s="87" t="str">
        <f>IFERROR(INDEX('Ebook List'!J:J,MATCH('Order Form'!$L145,'Ebook List'!$O:$O,0)),"")</f>
        <v/>
      </c>
      <c r="J145" s="58" t="str">
        <f>IFERROR(INDEX('Ebook List'!B:B,MATCH('Order Form'!$L145,'Ebook List'!$O:$O,0)),"")</f>
        <v/>
      </c>
      <c r="L145" t="s">
        <v>158</v>
      </c>
    </row>
    <row r="146" spans="1:12" ht="15" customHeight="1" x14ac:dyDescent="0.4">
      <c r="A146" t="str">
        <f>IFERROR(INDEX('Ebook List'!E:E,MATCH('Order Form'!$L146,'Ebook List'!$O:$O,0)),"")</f>
        <v/>
      </c>
      <c r="B146" t="str">
        <f>IFERROR(INDEX('Ebook List'!I:I,MATCH('Order Form'!$L146,'Ebook List'!$O:$O,0)),"")</f>
        <v/>
      </c>
      <c r="C146" s="35" t="str">
        <f>IFERROR(INDEX('Ebook List'!F:F,MATCH('Order Form'!$L146,'Ebook List'!$O:$O,0)),"")</f>
        <v/>
      </c>
      <c r="D146" t="str">
        <f>IFERROR(INDEX('Ebook List'!D:D,MATCH('Order Form'!$L146,'Ebook List'!$O:$O,0)),"")</f>
        <v/>
      </c>
      <c r="E146" t="str">
        <f>IFERROR(INDEX('Ebook List'!C:C,MATCH('Order Form'!$L146,'Ebook List'!$O:$O,0)),"")</f>
        <v/>
      </c>
      <c r="F146" s="31" t="str">
        <f>IF((IFERROR(INDEX('Ebook List'!G:G,MATCH('Order Form'!$L146,'Ebook List'!$O:$O,0)),""))="","",HYPERLINK("https://dx.doi.org/"&amp;(IFERROR(INDEX('Ebook List'!G:G,MATCH('Order Form'!$L146,'Ebook List'!$O:$O,0)),""))))</f>
        <v/>
      </c>
      <c r="G146" t="str">
        <f>IFERROR(INDEX('Ebook List'!H:H,MATCH('Order Form'!$L146,'Ebook List'!$O:$O,0)),"")</f>
        <v/>
      </c>
      <c r="H146" t="str">
        <f>IFERROR(INDEX('Ebook List'!K:K,MATCH('Order Form'!$L146,'Ebook List'!$O:$O,0)),"") &amp; ""</f>
        <v/>
      </c>
      <c r="I146" s="87" t="str">
        <f>IFERROR(INDEX('Ebook List'!J:J,MATCH('Order Form'!$L146,'Ebook List'!$O:$O,0)),"")</f>
        <v/>
      </c>
      <c r="J146" s="58" t="str">
        <f>IFERROR(INDEX('Ebook List'!B:B,MATCH('Order Form'!$L146,'Ebook List'!$O:$O,0)),"")</f>
        <v/>
      </c>
      <c r="L146" t="s">
        <v>159</v>
      </c>
    </row>
    <row r="147" spans="1:12" ht="15" customHeight="1" x14ac:dyDescent="0.4">
      <c r="A147" t="str">
        <f>IFERROR(INDEX('Ebook List'!E:E,MATCH('Order Form'!$L147,'Ebook List'!$O:$O,0)),"")</f>
        <v/>
      </c>
      <c r="B147" t="str">
        <f>IFERROR(INDEX('Ebook List'!I:I,MATCH('Order Form'!$L147,'Ebook List'!$O:$O,0)),"")</f>
        <v/>
      </c>
      <c r="C147" s="35" t="str">
        <f>IFERROR(INDEX('Ebook List'!F:F,MATCH('Order Form'!$L147,'Ebook List'!$O:$O,0)),"")</f>
        <v/>
      </c>
      <c r="D147" t="str">
        <f>IFERROR(INDEX('Ebook List'!D:D,MATCH('Order Form'!$L147,'Ebook List'!$O:$O,0)),"")</f>
        <v/>
      </c>
      <c r="E147" t="str">
        <f>IFERROR(INDEX('Ebook List'!C:C,MATCH('Order Form'!$L147,'Ebook List'!$O:$O,0)),"")</f>
        <v/>
      </c>
      <c r="F147" s="31" t="str">
        <f>IF((IFERROR(INDEX('Ebook List'!G:G,MATCH('Order Form'!$L147,'Ebook List'!$O:$O,0)),""))="","",HYPERLINK("https://dx.doi.org/"&amp;(IFERROR(INDEX('Ebook List'!G:G,MATCH('Order Form'!$L147,'Ebook List'!$O:$O,0)),""))))</f>
        <v/>
      </c>
      <c r="G147" t="str">
        <f>IFERROR(INDEX('Ebook List'!H:H,MATCH('Order Form'!$L147,'Ebook List'!$O:$O,0)),"")</f>
        <v/>
      </c>
      <c r="H147" t="str">
        <f>IFERROR(INDEX('Ebook List'!K:K,MATCH('Order Form'!$L147,'Ebook List'!$O:$O,0)),"") &amp; ""</f>
        <v/>
      </c>
      <c r="I147" s="87" t="str">
        <f>IFERROR(INDEX('Ebook List'!J:J,MATCH('Order Form'!$L147,'Ebook List'!$O:$O,0)),"")</f>
        <v/>
      </c>
      <c r="J147" s="58" t="str">
        <f>IFERROR(INDEX('Ebook List'!B:B,MATCH('Order Form'!$L147,'Ebook List'!$O:$O,0)),"")</f>
        <v/>
      </c>
      <c r="L147" t="s">
        <v>160</v>
      </c>
    </row>
    <row r="148" spans="1:12" ht="15" customHeight="1" x14ac:dyDescent="0.4">
      <c r="A148" t="str">
        <f>IFERROR(INDEX('Ebook List'!E:E,MATCH('Order Form'!$L148,'Ebook List'!$O:$O,0)),"")</f>
        <v/>
      </c>
      <c r="B148" t="str">
        <f>IFERROR(INDEX('Ebook List'!I:I,MATCH('Order Form'!$L148,'Ebook List'!$O:$O,0)),"")</f>
        <v/>
      </c>
      <c r="C148" s="35" t="str">
        <f>IFERROR(INDEX('Ebook List'!F:F,MATCH('Order Form'!$L148,'Ebook List'!$O:$O,0)),"")</f>
        <v/>
      </c>
      <c r="D148" t="str">
        <f>IFERROR(INDEX('Ebook List'!D:D,MATCH('Order Form'!$L148,'Ebook List'!$O:$O,0)),"")</f>
        <v/>
      </c>
      <c r="E148" t="str">
        <f>IFERROR(INDEX('Ebook List'!C:C,MATCH('Order Form'!$L148,'Ebook List'!$O:$O,0)),"")</f>
        <v/>
      </c>
      <c r="F148" s="31" t="str">
        <f>IF((IFERROR(INDEX('Ebook List'!G:G,MATCH('Order Form'!$L148,'Ebook List'!$O:$O,0)),""))="","",HYPERLINK("https://dx.doi.org/"&amp;(IFERROR(INDEX('Ebook List'!G:G,MATCH('Order Form'!$L148,'Ebook List'!$O:$O,0)),""))))</f>
        <v/>
      </c>
      <c r="G148" t="str">
        <f>IFERROR(INDEX('Ebook List'!H:H,MATCH('Order Form'!$L148,'Ebook List'!$O:$O,0)),"")</f>
        <v/>
      </c>
      <c r="H148" t="str">
        <f>IFERROR(INDEX('Ebook List'!K:K,MATCH('Order Form'!$L148,'Ebook List'!$O:$O,0)),"") &amp; ""</f>
        <v/>
      </c>
      <c r="I148" s="87" t="str">
        <f>IFERROR(INDEX('Ebook List'!J:J,MATCH('Order Form'!$L148,'Ebook List'!$O:$O,0)),"")</f>
        <v/>
      </c>
      <c r="J148" s="58" t="str">
        <f>IFERROR(INDEX('Ebook List'!B:B,MATCH('Order Form'!$L148,'Ebook List'!$O:$O,0)),"")</f>
        <v/>
      </c>
      <c r="L148" t="s">
        <v>161</v>
      </c>
    </row>
    <row r="149" spans="1:12" ht="15" customHeight="1" x14ac:dyDescent="0.4">
      <c r="A149" t="str">
        <f>IFERROR(INDEX('Ebook List'!E:E,MATCH('Order Form'!$L149,'Ebook List'!$O:$O,0)),"")</f>
        <v/>
      </c>
      <c r="B149" t="str">
        <f>IFERROR(INDEX('Ebook List'!I:I,MATCH('Order Form'!$L149,'Ebook List'!$O:$O,0)),"")</f>
        <v/>
      </c>
      <c r="C149" s="35" t="str">
        <f>IFERROR(INDEX('Ebook List'!F:F,MATCH('Order Form'!$L149,'Ebook List'!$O:$O,0)),"")</f>
        <v/>
      </c>
      <c r="D149" t="str">
        <f>IFERROR(INDEX('Ebook List'!D:D,MATCH('Order Form'!$L149,'Ebook List'!$O:$O,0)),"")</f>
        <v/>
      </c>
      <c r="E149" t="str">
        <f>IFERROR(INDEX('Ebook List'!C:C,MATCH('Order Form'!$L149,'Ebook List'!$O:$O,0)),"")</f>
        <v/>
      </c>
      <c r="F149" s="31" t="str">
        <f>IF((IFERROR(INDEX('Ebook List'!G:G,MATCH('Order Form'!$L149,'Ebook List'!$O:$O,0)),""))="","",HYPERLINK("https://dx.doi.org/"&amp;(IFERROR(INDEX('Ebook List'!G:G,MATCH('Order Form'!$L149,'Ebook List'!$O:$O,0)),""))))</f>
        <v/>
      </c>
      <c r="G149" t="str">
        <f>IFERROR(INDEX('Ebook List'!H:H,MATCH('Order Form'!$L149,'Ebook List'!$O:$O,0)),"")</f>
        <v/>
      </c>
      <c r="H149" t="str">
        <f>IFERROR(INDEX('Ebook List'!K:K,MATCH('Order Form'!$L149,'Ebook List'!$O:$O,0)),"") &amp; ""</f>
        <v/>
      </c>
      <c r="I149" s="87" t="str">
        <f>IFERROR(INDEX('Ebook List'!J:J,MATCH('Order Form'!$L149,'Ebook List'!$O:$O,0)),"")</f>
        <v/>
      </c>
      <c r="J149" s="58" t="str">
        <f>IFERROR(INDEX('Ebook List'!B:B,MATCH('Order Form'!$L149,'Ebook List'!$O:$O,0)),"")</f>
        <v/>
      </c>
      <c r="L149" t="s">
        <v>162</v>
      </c>
    </row>
    <row r="150" spans="1:12" ht="15" customHeight="1" x14ac:dyDescent="0.4">
      <c r="A150" t="str">
        <f>IFERROR(INDEX('Ebook List'!E:E,MATCH('Order Form'!$L150,'Ebook List'!$O:$O,0)),"")</f>
        <v/>
      </c>
      <c r="B150" t="str">
        <f>IFERROR(INDEX('Ebook List'!I:I,MATCH('Order Form'!$L150,'Ebook List'!$O:$O,0)),"")</f>
        <v/>
      </c>
      <c r="C150" s="35" t="str">
        <f>IFERROR(INDEX('Ebook List'!F:F,MATCH('Order Form'!$L150,'Ebook List'!$O:$O,0)),"")</f>
        <v/>
      </c>
      <c r="D150" t="str">
        <f>IFERROR(INDEX('Ebook List'!D:D,MATCH('Order Form'!$L150,'Ebook List'!$O:$O,0)),"")</f>
        <v/>
      </c>
      <c r="E150" t="str">
        <f>IFERROR(INDEX('Ebook List'!C:C,MATCH('Order Form'!$L150,'Ebook List'!$O:$O,0)),"")</f>
        <v/>
      </c>
      <c r="F150" s="31" t="str">
        <f>IF((IFERROR(INDEX('Ebook List'!G:G,MATCH('Order Form'!$L150,'Ebook List'!$O:$O,0)),""))="","",HYPERLINK("https://dx.doi.org/"&amp;(IFERROR(INDEX('Ebook List'!G:G,MATCH('Order Form'!$L150,'Ebook List'!$O:$O,0)),""))))</f>
        <v/>
      </c>
      <c r="G150" t="str">
        <f>IFERROR(INDEX('Ebook List'!H:H,MATCH('Order Form'!$L150,'Ebook List'!$O:$O,0)),"")</f>
        <v/>
      </c>
      <c r="H150" t="str">
        <f>IFERROR(INDEX('Ebook List'!K:K,MATCH('Order Form'!$L150,'Ebook List'!$O:$O,0)),"") &amp; ""</f>
        <v/>
      </c>
      <c r="I150" s="87" t="str">
        <f>IFERROR(INDEX('Ebook List'!J:J,MATCH('Order Form'!$L150,'Ebook List'!$O:$O,0)),"")</f>
        <v/>
      </c>
      <c r="J150" s="58" t="str">
        <f>IFERROR(INDEX('Ebook List'!B:B,MATCH('Order Form'!$L150,'Ebook List'!$O:$O,0)),"")</f>
        <v/>
      </c>
      <c r="L150" t="s">
        <v>163</v>
      </c>
    </row>
    <row r="151" spans="1:12" ht="15" customHeight="1" x14ac:dyDescent="0.4">
      <c r="A151" t="str">
        <f>IFERROR(INDEX('Ebook List'!E:E,MATCH('Order Form'!$L151,'Ebook List'!$O:$O,0)),"")</f>
        <v/>
      </c>
      <c r="B151" t="str">
        <f>IFERROR(INDEX('Ebook List'!I:I,MATCH('Order Form'!$L151,'Ebook List'!$O:$O,0)),"")</f>
        <v/>
      </c>
      <c r="C151" s="35" t="str">
        <f>IFERROR(INDEX('Ebook List'!F:F,MATCH('Order Form'!$L151,'Ebook List'!$O:$O,0)),"")</f>
        <v/>
      </c>
      <c r="D151" t="str">
        <f>IFERROR(INDEX('Ebook List'!D:D,MATCH('Order Form'!$L151,'Ebook List'!$O:$O,0)),"")</f>
        <v/>
      </c>
      <c r="E151" t="str">
        <f>IFERROR(INDEX('Ebook List'!C:C,MATCH('Order Form'!$L151,'Ebook List'!$O:$O,0)),"")</f>
        <v/>
      </c>
      <c r="F151" s="31" t="str">
        <f>IF((IFERROR(INDEX('Ebook List'!G:G,MATCH('Order Form'!$L151,'Ebook List'!$O:$O,0)),""))="","",HYPERLINK("https://dx.doi.org/"&amp;(IFERROR(INDEX('Ebook List'!G:G,MATCH('Order Form'!$L151,'Ebook List'!$O:$O,0)),""))))</f>
        <v/>
      </c>
      <c r="G151" t="str">
        <f>IFERROR(INDEX('Ebook List'!H:H,MATCH('Order Form'!$L151,'Ebook List'!$O:$O,0)),"")</f>
        <v/>
      </c>
      <c r="H151" t="str">
        <f>IFERROR(INDEX('Ebook List'!K:K,MATCH('Order Form'!$L151,'Ebook List'!$O:$O,0)),"") &amp; ""</f>
        <v/>
      </c>
      <c r="I151" s="87" t="str">
        <f>IFERROR(INDEX('Ebook List'!J:J,MATCH('Order Form'!$L151,'Ebook List'!$O:$O,0)),"")</f>
        <v/>
      </c>
      <c r="J151" s="58" t="str">
        <f>IFERROR(INDEX('Ebook List'!B:B,MATCH('Order Form'!$L151,'Ebook List'!$O:$O,0)),"")</f>
        <v/>
      </c>
      <c r="L151" t="s">
        <v>164</v>
      </c>
    </row>
    <row r="152" spans="1:12" ht="15" customHeight="1" x14ac:dyDescent="0.4">
      <c r="A152" t="str">
        <f>IFERROR(INDEX('Ebook List'!E:E,MATCH('Order Form'!$L152,'Ebook List'!$O:$O,0)),"")</f>
        <v/>
      </c>
      <c r="B152" t="str">
        <f>IFERROR(INDEX('Ebook List'!I:I,MATCH('Order Form'!$L152,'Ebook List'!$O:$O,0)),"")</f>
        <v/>
      </c>
      <c r="C152" s="35" t="str">
        <f>IFERROR(INDEX('Ebook List'!F:F,MATCH('Order Form'!$L152,'Ebook List'!$O:$O,0)),"")</f>
        <v/>
      </c>
      <c r="D152" t="str">
        <f>IFERROR(INDEX('Ebook List'!D:D,MATCH('Order Form'!$L152,'Ebook List'!$O:$O,0)),"")</f>
        <v/>
      </c>
      <c r="E152" t="str">
        <f>IFERROR(INDEX('Ebook List'!C:C,MATCH('Order Form'!$L152,'Ebook List'!$O:$O,0)),"")</f>
        <v/>
      </c>
      <c r="F152" s="31" t="str">
        <f>IF((IFERROR(INDEX('Ebook List'!G:G,MATCH('Order Form'!$L152,'Ebook List'!$O:$O,0)),""))="","",HYPERLINK("https://dx.doi.org/"&amp;(IFERROR(INDEX('Ebook List'!G:G,MATCH('Order Form'!$L152,'Ebook List'!$O:$O,0)),""))))</f>
        <v/>
      </c>
      <c r="G152" t="str">
        <f>IFERROR(INDEX('Ebook List'!H:H,MATCH('Order Form'!$L152,'Ebook List'!$O:$O,0)),"")</f>
        <v/>
      </c>
      <c r="H152" t="str">
        <f>IFERROR(INDEX('Ebook List'!K:K,MATCH('Order Form'!$L152,'Ebook List'!$O:$O,0)),"") &amp; ""</f>
        <v/>
      </c>
      <c r="I152" s="87" t="str">
        <f>IFERROR(INDEX('Ebook List'!J:J,MATCH('Order Form'!$L152,'Ebook List'!$O:$O,0)),"")</f>
        <v/>
      </c>
      <c r="J152" s="58" t="str">
        <f>IFERROR(INDEX('Ebook List'!B:B,MATCH('Order Form'!$L152,'Ebook List'!$O:$O,0)),"")</f>
        <v/>
      </c>
      <c r="L152" t="s">
        <v>165</v>
      </c>
    </row>
    <row r="153" spans="1:12" ht="15" customHeight="1" x14ac:dyDescent="0.4">
      <c r="A153" t="str">
        <f>IFERROR(INDEX('Ebook List'!E:E,MATCH('Order Form'!$L153,'Ebook List'!$O:$O,0)),"")</f>
        <v/>
      </c>
      <c r="B153" t="str">
        <f>IFERROR(INDEX('Ebook List'!I:I,MATCH('Order Form'!$L153,'Ebook List'!$O:$O,0)),"")</f>
        <v/>
      </c>
      <c r="C153" s="35" t="str">
        <f>IFERROR(INDEX('Ebook List'!F:F,MATCH('Order Form'!$L153,'Ebook List'!$O:$O,0)),"")</f>
        <v/>
      </c>
      <c r="D153" t="str">
        <f>IFERROR(INDEX('Ebook List'!D:D,MATCH('Order Form'!$L153,'Ebook List'!$O:$O,0)),"")</f>
        <v/>
      </c>
      <c r="E153" t="str">
        <f>IFERROR(INDEX('Ebook List'!C:C,MATCH('Order Form'!$L153,'Ebook List'!$O:$O,0)),"")</f>
        <v/>
      </c>
      <c r="F153" s="31" t="str">
        <f>IF((IFERROR(INDEX('Ebook List'!G:G,MATCH('Order Form'!$L153,'Ebook List'!$O:$O,0)),""))="","",HYPERLINK("https://dx.doi.org/"&amp;(IFERROR(INDEX('Ebook List'!G:G,MATCH('Order Form'!$L153,'Ebook List'!$O:$O,0)),""))))</f>
        <v/>
      </c>
      <c r="G153" t="str">
        <f>IFERROR(INDEX('Ebook List'!H:H,MATCH('Order Form'!$L153,'Ebook List'!$O:$O,0)),"")</f>
        <v/>
      </c>
      <c r="H153" t="str">
        <f>IFERROR(INDEX('Ebook List'!K:K,MATCH('Order Form'!$L153,'Ebook List'!$O:$O,0)),"") &amp; ""</f>
        <v/>
      </c>
      <c r="I153" s="87" t="str">
        <f>IFERROR(INDEX('Ebook List'!J:J,MATCH('Order Form'!$L153,'Ebook List'!$O:$O,0)),"")</f>
        <v/>
      </c>
      <c r="J153" s="58" t="str">
        <f>IFERROR(INDEX('Ebook List'!B:B,MATCH('Order Form'!$L153,'Ebook List'!$O:$O,0)),"")</f>
        <v/>
      </c>
      <c r="L153" t="s">
        <v>166</v>
      </c>
    </row>
    <row r="154" spans="1:12" ht="15" customHeight="1" x14ac:dyDescent="0.4">
      <c r="A154" t="str">
        <f>IFERROR(INDEX('Ebook List'!E:E,MATCH('Order Form'!$L154,'Ebook List'!$O:$O,0)),"")</f>
        <v/>
      </c>
      <c r="B154" t="str">
        <f>IFERROR(INDEX('Ebook List'!I:I,MATCH('Order Form'!$L154,'Ebook List'!$O:$O,0)),"")</f>
        <v/>
      </c>
      <c r="C154" s="35" t="str">
        <f>IFERROR(INDEX('Ebook List'!F:F,MATCH('Order Form'!$L154,'Ebook List'!$O:$O,0)),"")</f>
        <v/>
      </c>
      <c r="D154" t="str">
        <f>IFERROR(INDEX('Ebook List'!D:D,MATCH('Order Form'!$L154,'Ebook List'!$O:$O,0)),"")</f>
        <v/>
      </c>
      <c r="E154" t="str">
        <f>IFERROR(INDEX('Ebook List'!C:C,MATCH('Order Form'!$L154,'Ebook List'!$O:$O,0)),"")</f>
        <v/>
      </c>
      <c r="F154" s="31" t="str">
        <f>IF((IFERROR(INDEX('Ebook List'!G:G,MATCH('Order Form'!$L154,'Ebook List'!$O:$O,0)),""))="","",HYPERLINK("https://dx.doi.org/"&amp;(IFERROR(INDEX('Ebook List'!G:G,MATCH('Order Form'!$L154,'Ebook List'!$O:$O,0)),""))))</f>
        <v/>
      </c>
      <c r="G154" t="str">
        <f>IFERROR(INDEX('Ebook List'!H:H,MATCH('Order Form'!$L154,'Ebook List'!$O:$O,0)),"")</f>
        <v/>
      </c>
      <c r="H154" t="str">
        <f>IFERROR(INDEX('Ebook List'!K:K,MATCH('Order Form'!$L154,'Ebook List'!$O:$O,0)),"") &amp; ""</f>
        <v/>
      </c>
      <c r="I154" s="87" t="str">
        <f>IFERROR(INDEX('Ebook List'!J:J,MATCH('Order Form'!$L154,'Ebook List'!$O:$O,0)),"")</f>
        <v/>
      </c>
      <c r="J154" s="58" t="str">
        <f>IFERROR(INDEX('Ebook List'!B:B,MATCH('Order Form'!$L154,'Ebook List'!$O:$O,0)),"")</f>
        <v/>
      </c>
      <c r="L154" t="s">
        <v>167</v>
      </c>
    </row>
    <row r="155" spans="1:12" ht="15" customHeight="1" x14ac:dyDescent="0.4">
      <c r="A155" t="str">
        <f>IFERROR(INDEX('Ebook List'!E:E,MATCH('Order Form'!$L155,'Ebook List'!$O:$O,0)),"")</f>
        <v/>
      </c>
      <c r="B155" t="str">
        <f>IFERROR(INDEX('Ebook List'!I:I,MATCH('Order Form'!$L155,'Ebook List'!$O:$O,0)),"")</f>
        <v/>
      </c>
      <c r="C155" s="35" t="str">
        <f>IFERROR(INDEX('Ebook List'!F:F,MATCH('Order Form'!$L155,'Ebook List'!$O:$O,0)),"")</f>
        <v/>
      </c>
      <c r="D155" t="str">
        <f>IFERROR(INDEX('Ebook List'!D:D,MATCH('Order Form'!$L155,'Ebook List'!$O:$O,0)),"")</f>
        <v/>
      </c>
      <c r="E155" t="str">
        <f>IFERROR(INDEX('Ebook List'!C:C,MATCH('Order Form'!$L155,'Ebook List'!$O:$O,0)),"")</f>
        <v/>
      </c>
      <c r="F155" s="31" t="str">
        <f>IF((IFERROR(INDEX('Ebook List'!G:G,MATCH('Order Form'!$L155,'Ebook List'!$O:$O,0)),""))="","",HYPERLINK("https://dx.doi.org/"&amp;(IFERROR(INDEX('Ebook List'!G:G,MATCH('Order Form'!$L155,'Ebook List'!$O:$O,0)),""))))</f>
        <v/>
      </c>
      <c r="G155" t="str">
        <f>IFERROR(INDEX('Ebook List'!H:H,MATCH('Order Form'!$L155,'Ebook List'!$O:$O,0)),"")</f>
        <v/>
      </c>
      <c r="H155" t="str">
        <f>IFERROR(INDEX('Ebook List'!K:K,MATCH('Order Form'!$L155,'Ebook List'!$O:$O,0)),"") &amp; ""</f>
        <v/>
      </c>
      <c r="I155" s="87" t="str">
        <f>IFERROR(INDEX('Ebook List'!J:J,MATCH('Order Form'!$L155,'Ebook List'!$O:$O,0)),"")</f>
        <v/>
      </c>
      <c r="J155" s="58" t="str">
        <f>IFERROR(INDEX('Ebook List'!B:B,MATCH('Order Form'!$L155,'Ebook List'!$O:$O,0)),"")</f>
        <v/>
      </c>
      <c r="L155" t="s">
        <v>168</v>
      </c>
    </row>
    <row r="156" spans="1:12" ht="15" customHeight="1" x14ac:dyDescent="0.4">
      <c r="A156" t="str">
        <f>IFERROR(INDEX('Ebook List'!E:E,MATCH('Order Form'!$L156,'Ebook List'!$O:$O,0)),"")</f>
        <v/>
      </c>
      <c r="B156" t="str">
        <f>IFERROR(INDEX('Ebook List'!I:I,MATCH('Order Form'!$L156,'Ebook List'!$O:$O,0)),"")</f>
        <v/>
      </c>
      <c r="C156" s="35" t="str">
        <f>IFERROR(INDEX('Ebook List'!F:F,MATCH('Order Form'!$L156,'Ebook List'!$O:$O,0)),"")</f>
        <v/>
      </c>
      <c r="D156" t="str">
        <f>IFERROR(INDEX('Ebook List'!D:D,MATCH('Order Form'!$L156,'Ebook List'!$O:$O,0)),"")</f>
        <v/>
      </c>
      <c r="E156" t="str">
        <f>IFERROR(INDEX('Ebook List'!C:C,MATCH('Order Form'!$L156,'Ebook List'!$O:$O,0)),"")</f>
        <v/>
      </c>
      <c r="F156" s="31" t="str">
        <f>IF((IFERROR(INDEX('Ebook List'!G:G,MATCH('Order Form'!$L156,'Ebook List'!$O:$O,0)),""))="","",HYPERLINK("https://dx.doi.org/"&amp;(IFERROR(INDEX('Ebook List'!G:G,MATCH('Order Form'!$L156,'Ebook List'!$O:$O,0)),""))))</f>
        <v/>
      </c>
      <c r="G156" t="str">
        <f>IFERROR(INDEX('Ebook List'!H:H,MATCH('Order Form'!$L156,'Ebook List'!$O:$O,0)),"")</f>
        <v/>
      </c>
      <c r="H156" t="str">
        <f>IFERROR(INDEX('Ebook List'!K:K,MATCH('Order Form'!$L156,'Ebook List'!$O:$O,0)),"") &amp; ""</f>
        <v/>
      </c>
      <c r="I156" s="87" t="str">
        <f>IFERROR(INDEX('Ebook List'!J:J,MATCH('Order Form'!$L156,'Ebook List'!$O:$O,0)),"")</f>
        <v/>
      </c>
      <c r="J156" s="58" t="str">
        <f>IFERROR(INDEX('Ebook List'!B:B,MATCH('Order Form'!$L156,'Ebook List'!$O:$O,0)),"")</f>
        <v/>
      </c>
      <c r="L156" t="s">
        <v>169</v>
      </c>
    </row>
    <row r="157" spans="1:12" ht="15" customHeight="1" x14ac:dyDescent="0.4">
      <c r="A157" t="str">
        <f>IFERROR(INDEX('Ebook List'!E:E,MATCH('Order Form'!$L157,'Ebook List'!$O:$O,0)),"")</f>
        <v/>
      </c>
      <c r="B157" t="str">
        <f>IFERROR(INDEX('Ebook List'!I:I,MATCH('Order Form'!$L157,'Ebook List'!$O:$O,0)),"")</f>
        <v/>
      </c>
      <c r="C157" s="35" t="str">
        <f>IFERROR(INDEX('Ebook List'!F:F,MATCH('Order Form'!$L157,'Ebook List'!$O:$O,0)),"")</f>
        <v/>
      </c>
      <c r="D157" t="str">
        <f>IFERROR(INDEX('Ebook List'!D:D,MATCH('Order Form'!$L157,'Ebook List'!$O:$O,0)),"")</f>
        <v/>
      </c>
      <c r="E157" t="str">
        <f>IFERROR(INDEX('Ebook List'!C:C,MATCH('Order Form'!$L157,'Ebook List'!$O:$O,0)),"")</f>
        <v/>
      </c>
      <c r="F157" s="31" t="str">
        <f>IF((IFERROR(INDEX('Ebook List'!G:G,MATCH('Order Form'!$L157,'Ebook List'!$O:$O,0)),""))="","",HYPERLINK("https://dx.doi.org/"&amp;(IFERROR(INDEX('Ebook List'!G:G,MATCH('Order Form'!$L157,'Ebook List'!$O:$O,0)),""))))</f>
        <v/>
      </c>
      <c r="G157" t="str">
        <f>IFERROR(INDEX('Ebook List'!H:H,MATCH('Order Form'!$L157,'Ebook List'!$O:$O,0)),"")</f>
        <v/>
      </c>
      <c r="H157" t="str">
        <f>IFERROR(INDEX('Ebook List'!K:K,MATCH('Order Form'!$L157,'Ebook List'!$O:$O,0)),"") &amp; ""</f>
        <v/>
      </c>
      <c r="I157" s="87" t="str">
        <f>IFERROR(INDEX('Ebook List'!J:J,MATCH('Order Form'!$L157,'Ebook List'!$O:$O,0)),"")</f>
        <v/>
      </c>
      <c r="J157" s="58" t="str">
        <f>IFERROR(INDEX('Ebook List'!B:B,MATCH('Order Form'!$L157,'Ebook List'!$O:$O,0)),"")</f>
        <v/>
      </c>
      <c r="L157" t="s">
        <v>170</v>
      </c>
    </row>
    <row r="158" spans="1:12" ht="15" customHeight="1" x14ac:dyDescent="0.4">
      <c r="A158" t="str">
        <f>IFERROR(INDEX('Ebook List'!E:E,MATCH('Order Form'!$L158,'Ebook List'!$O:$O,0)),"")</f>
        <v/>
      </c>
      <c r="B158" t="str">
        <f>IFERROR(INDEX('Ebook List'!I:I,MATCH('Order Form'!$L158,'Ebook List'!$O:$O,0)),"")</f>
        <v/>
      </c>
      <c r="C158" s="35" t="str">
        <f>IFERROR(INDEX('Ebook List'!F:F,MATCH('Order Form'!$L158,'Ebook List'!$O:$O,0)),"")</f>
        <v/>
      </c>
      <c r="D158" t="str">
        <f>IFERROR(INDEX('Ebook List'!D:D,MATCH('Order Form'!$L158,'Ebook List'!$O:$O,0)),"")</f>
        <v/>
      </c>
      <c r="E158" t="str">
        <f>IFERROR(INDEX('Ebook List'!C:C,MATCH('Order Form'!$L158,'Ebook List'!$O:$O,0)),"")</f>
        <v/>
      </c>
      <c r="F158" s="31" t="str">
        <f>IF((IFERROR(INDEX('Ebook List'!G:G,MATCH('Order Form'!$L158,'Ebook List'!$O:$O,0)),""))="","",HYPERLINK("https://dx.doi.org/"&amp;(IFERROR(INDEX('Ebook List'!G:G,MATCH('Order Form'!$L158,'Ebook List'!$O:$O,0)),""))))</f>
        <v/>
      </c>
      <c r="G158" t="str">
        <f>IFERROR(INDEX('Ebook List'!H:H,MATCH('Order Form'!$L158,'Ebook List'!$O:$O,0)),"")</f>
        <v/>
      </c>
      <c r="H158" t="str">
        <f>IFERROR(INDEX('Ebook List'!K:K,MATCH('Order Form'!$L158,'Ebook List'!$O:$O,0)),"") &amp; ""</f>
        <v/>
      </c>
      <c r="I158" s="87" t="str">
        <f>IFERROR(INDEX('Ebook List'!J:J,MATCH('Order Form'!$L158,'Ebook List'!$O:$O,0)),"")</f>
        <v/>
      </c>
      <c r="J158" s="58" t="str">
        <f>IFERROR(INDEX('Ebook List'!B:B,MATCH('Order Form'!$L158,'Ebook List'!$O:$O,0)),"")</f>
        <v/>
      </c>
      <c r="L158" t="s">
        <v>171</v>
      </c>
    </row>
    <row r="159" spans="1:12" ht="15" customHeight="1" x14ac:dyDescent="0.4">
      <c r="A159" t="str">
        <f>IFERROR(INDEX('Ebook List'!E:E,MATCH('Order Form'!$L159,'Ebook List'!$O:$O,0)),"")</f>
        <v/>
      </c>
      <c r="B159" t="str">
        <f>IFERROR(INDEX('Ebook List'!I:I,MATCH('Order Form'!$L159,'Ebook List'!$O:$O,0)),"")</f>
        <v/>
      </c>
      <c r="C159" s="35" t="str">
        <f>IFERROR(INDEX('Ebook List'!F:F,MATCH('Order Form'!$L159,'Ebook List'!$O:$O,0)),"")</f>
        <v/>
      </c>
      <c r="D159" t="str">
        <f>IFERROR(INDEX('Ebook List'!D:D,MATCH('Order Form'!$L159,'Ebook List'!$O:$O,0)),"")</f>
        <v/>
      </c>
      <c r="E159" t="str">
        <f>IFERROR(INDEX('Ebook List'!C:C,MATCH('Order Form'!$L159,'Ebook List'!$O:$O,0)),"")</f>
        <v/>
      </c>
      <c r="F159" s="31" t="str">
        <f>IF((IFERROR(INDEX('Ebook List'!G:G,MATCH('Order Form'!$L159,'Ebook List'!$O:$O,0)),""))="","",HYPERLINK("https://dx.doi.org/"&amp;(IFERROR(INDEX('Ebook List'!G:G,MATCH('Order Form'!$L159,'Ebook List'!$O:$O,0)),""))))</f>
        <v/>
      </c>
      <c r="G159" t="str">
        <f>IFERROR(INDEX('Ebook List'!H:H,MATCH('Order Form'!$L159,'Ebook List'!$O:$O,0)),"")</f>
        <v/>
      </c>
      <c r="H159" t="str">
        <f>IFERROR(INDEX('Ebook List'!K:K,MATCH('Order Form'!$L159,'Ebook List'!$O:$O,0)),"") &amp; ""</f>
        <v/>
      </c>
      <c r="I159" s="87" t="str">
        <f>IFERROR(INDEX('Ebook List'!J:J,MATCH('Order Form'!$L159,'Ebook List'!$O:$O,0)),"")</f>
        <v/>
      </c>
      <c r="J159" s="58" t="str">
        <f>IFERROR(INDEX('Ebook List'!B:B,MATCH('Order Form'!$L159,'Ebook List'!$O:$O,0)),"")</f>
        <v/>
      </c>
      <c r="L159" t="s">
        <v>172</v>
      </c>
    </row>
    <row r="160" spans="1:12" ht="15" customHeight="1" x14ac:dyDescent="0.4">
      <c r="A160" t="str">
        <f>IFERROR(INDEX('Ebook List'!E:E,MATCH('Order Form'!$L160,'Ebook List'!$O:$O,0)),"")</f>
        <v/>
      </c>
      <c r="B160" t="str">
        <f>IFERROR(INDEX('Ebook List'!I:I,MATCH('Order Form'!$L160,'Ebook List'!$O:$O,0)),"")</f>
        <v/>
      </c>
      <c r="C160" s="35" t="str">
        <f>IFERROR(INDEX('Ebook List'!F:F,MATCH('Order Form'!$L160,'Ebook List'!$O:$O,0)),"")</f>
        <v/>
      </c>
      <c r="D160" t="str">
        <f>IFERROR(INDEX('Ebook List'!D:D,MATCH('Order Form'!$L160,'Ebook List'!$O:$O,0)),"")</f>
        <v/>
      </c>
      <c r="E160" t="str">
        <f>IFERROR(INDEX('Ebook List'!C:C,MATCH('Order Form'!$L160,'Ebook List'!$O:$O,0)),"")</f>
        <v/>
      </c>
      <c r="F160" s="31" t="str">
        <f>IF((IFERROR(INDEX('Ebook List'!G:G,MATCH('Order Form'!$L160,'Ebook List'!$O:$O,0)),""))="","",HYPERLINK("https://dx.doi.org/"&amp;(IFERROR(INDEX('Ebook List'!G:G,MATCH('Order Form'!$L160,'Ebook List'!$O:$O,0)),""))))</f>
        <v/>
      </c>
      <c r="G160" t="str">
        <f>IFERROR(INDEX('Ebook List'!H:H,MATCH('Order Form'!$L160,'Ebook List'!$O:$O,0)),"")</f>
        <v/>
      </c>
      <c r="H160" t="str">
        <f>IFERROR(INDEX('Ebook List'!K:K,MATCH('Order Form'!$L160,'Ebook List'!$O:$O,0)),"") &amp; ""</f>
        <v/>
      </c>
      <c r="I160" s="87" t="str">
        <f>IFERROR(INDEX('Ebook List'!J:J,MATCH('Order Form'!$L160,'Ebook List'!$O:$O,0)),"")</f>
        <v/>
      </c>
      <c r="J160" s="58" t="str">
        <f>IFERROR(INDEX('Ebook List'!B:B,MATCH('Order Form'!$L160,'Ebook List'!$O:$O,0)),"")</f>
        <v/>
      </c>
      <c r="L160" t="s">
        <v>173</v>
      </c>
    </row>
    <row r="161" spans="1:12" ht="15" customHeight="1" x14ac:dyDescent="0.4">
      <c r="A161" t="str">
        <f>IFERROR(INDEX('Ebook List'!E:E,MATCH('Order Form'!$L161,'Ebook List'!$O:$O,0)),"")</f>
        <v/>
      </c>
      <c r="B161" t="str">
        <f>IFERROR(INDEX('Ebook List'!I:I,MATCH('Order Form'!$L161,'Ebook List'!$O:$O,0)),"")</f>
        <v/>
      </c>
      <c r="C161" s="35" t="str">
        <f>IFERROR(INDEX('Ebook List'!F:F,MATCH('Order Form'!$L161,'Ebook List'!$O:$O,0)),"")</f>
        <v/>
      </c>
      <c r="D161" t="str">
        <f>IFERROR(INDEX('Ebook List'!D:D,MATCH('Order Form'!$L161,'Ebook List'!$O:$O,0)),"")</f>
        <v/>
      </c>
      <c r="E161" t="str">
        <f>IFERROR(INDEX('Ebook List'!C:C,MATCH('Order Form'!$L161,'Ebook List'!$O:$O,0)),"")</f>
        <v/>
      </c>
      <c r="F161" s="31" t="str">
        <f>IF((IFERROR(INDEX('Ebook List'!G:G,MATCH('Order Form'!$L161,'Ebook List'!$O:$O,0)),""))="","",HYPERLINK("https://dx.doi.org/"&amp;(IFERROR(INDEX('Ebook List'!G:G,MATCH('Order Form'!$L161,'Ebook List'!$O:$O,0)),""))))</f>
        <v/>
      </c>
      <c r="G161" t="str">
        <f>IFERROR(INDEX('Ebook List'!H:H,MATCH('Order Form'!$L161,'Ebook List'!$O:$O,0)),"")</f>
        <v/>
      </c>
      <c r="H161" t="str">
        <f>IFERROR(INDEX('Ebook List'!K:K,MATCH('Order Form'!$L161,'Ebook List'!$O:$O,0)),"") &amp; ""</f>
        <v/>
      </c>
      <c r="I161" s="87" t="str">
        <f>IFERROR(INDEX('Ebook List'!J:J,MATCH('Order Form'!$L161,'Ebook List'!$O:$O,0)),"")</f>
        <v/>
      </c>
      <c r="J161" s="58" t="str">
        <f>IFERROR(INDEX('Ebook List'!B:B,MATCH('Order Form'!$L161,'Ebook List'!$O:$O,0)),"")</f>
        <v/>
      </c>
      <c r="L161" t="s">
        <v>174</v>
      </c>
    </row>
    <row r="162" spans="1:12" ht="15" customHeight="1" x14ac:dyDescent="0.4">
      <c r="A162" t="str">
        <f>IFERROR(INDEX('Ebook List'!E:E,MATCH('Order Form'!$L162,'Ebook List'!$O:$O,0)),"")</f>
        <v/>
      </c>
      <c r="B162" t="str">
        <f>IFERROR(INDEX('Ebook List'!I:I,MATCH('Order Form'!$L162,'Ebook List'!$O:$O,0)),"")</f>
        <v/>
      </c>
      <c r="C162" s="35" t="str">
        <f>IFERROR(INDEX('Ebook List'!F:F,MATCH('Order Form'!$L162,'Ebook List'!$O:$O,0)),"")</f>
        <v/>
      </c>
      <c r="D162" t="str">
        <f>IFERROR(INDEX('Ebook List'!D:D,MATCH('Order Form'!$L162,'Ebook List'!$O:$O,0)),"")</f>
        <v/>
      </c>
      <c r="E162" t="str">
        <f>IFERROR(INDEX('Ebook List'!C:C,MATCH('Order Form'!$L162,'Ebook List'!$O:$O,0)),"")</f>
        <v/>
      </c>
      <c r="F162" s="31" t="str">
        <f>IF((IFERROR(INDEX('Ebook List'!G:G,MATCH('Order Form'!$L162,'Ebook List'!$O:$O,0)),""))="","",HYPERLINK("https://dx.doi.org/"&amp;(IFERROR(INDEX('Ebook List'!G:G,MATCH('Order Form'!$L162,'Ebook List'!$O:$O,0)),""))))</f>
        <v/>
      </c>
      <c r="G162" t="str">
        <f>IFERROR(INDEX('Ebook List'!H:H,MATCH('Order Form'!$L162,'Ebook List'!$O:$O,0)),"")</f>
        <v/>
      </c>
      <c r="H162" t="str">
        <f>IFERROR(INDEX('Ebook List'!K:K,MATCH('Order Form'!$L162,'Ebook List'!$O:$O,0)),"") &amp; ""</f>
        <v/>
      </c>
      <c r="I162" s="87" t="str">
        <f>IFERROR(INDEX('Ebook List'!J:J,MATCH('Order Form'!$L162,'Ebook List'!$O:$O,0)),"")</f>
        <v/>
      </c>
      <c r="J162" s="58" t="str">
        <f>IFERROR(INDEX('Ebook List'!B:B,MATCH('Order Form'!$L162,'Ebook List'!$O:$O,0)),"")</f>
        <v/>
      </c>
      <c r="L162" t="s">
        <v>175</v>
      </c>
    </row>
    <row r="163" spans="1:12" ht="15" customHeight="1" x14ac:dyDescent="0.4">
      <c r="A163" t="str">
        <f>IFERROR(INDEX('Ebook List'!E:E,MATCH('Order Form'!$L163,'Ebook List'!$O:$O,0)),"")</f>
        <v/>
      </c>
      <c r="B163" t="str">
        <f>IFERROR(INDEX('Ebook List'!I:I,MATCH('Order Form'!$L163,'Ebook List'!$O:$O,0)),"")</f>
        <v/>
      </c>
      <c r="C163" s="35" t="str">
        <f>IFERROR(INDEX('Ebook List'!F:F,MATCH('Order Form'!$L163,'Ebook List'!$O:$O,0)),"")</f>
        <v/>
      </c>
      <c r="D163" t="str">
        <f>IFERROR(INDEX('Ebook List'!D:D,MATCH('Order Form'!$L163,'Ebook List'!$O:$O,0)),"")</f>
        <v/>
      </c>
      <c r="E163" t="str">
        <f>IFERROR(INDEX('Ebook List'!C:C,MATCH('Order Form'!$L163,'Ebook List'!$O:$O,0)),"")</f>
        <v/>
      </c>
      <c r="F163" s="31" t="str">
        <f>IF((IFERROR(INDEX('Ebook List'!G:G,MATCH('Order Form'!$L163,'Ebook List'!$O:$O,0)),""))="","",HYPERLINK("https://dx.doi.org/"&amp;(IFERROR(INDEX('Ebook List'!G:G,MATCH('Order Form'!$L163,'Ebook List'!$O:$O,0)),""))))</f>
        <v/>
      </c>
      <c r="G163" t="str">
        <f>IFERROR(INDEX('Ebook List'!H:H,MATCH('Order Form'!$L163,'Ebook List'!$O:$O,0)),"")</f>
        <v/>
      </c>
      <c r="H163" t="str">
        <f>IFERROR(INDEX('Ebook List'!K:K,MATCH('Order Form'!$L163,'Ebook List'!$O:$O,0)),"") &amp; ""</f>
        <v/>
      </c>
      <c r="I163" s="87" t="str">
        <f>IFERROR(INDEX('Ebook List'!J:J,MATCH('Order Form'!$L163,'Ebook List'!$O:$O,0)),"")</f>
        <v/>
      </c>
      <c r="J163" s="58" t="str">
        <f>IFERROR(INDEX('Ebook List'!B:B,MATCH('Order Form'!$L163,'Ebook List'!$O:$O,0)),"")</f>
        <v/>
      </c>
      <c r="L163" t="s">
        <v>176</v>
      </c>
    </row>
    <row r="164" spans="1:12" ht="15" customHeight="1" x14ac:dyDescent="0.4">
      <c r="A164" t="str">
        <f>IFERROR(INDEX('Ebook List'!E:E,MATCH('Order Form'!$L164,'Ebook List'!$O:$O,0)),"")</f>
        <v/>
      </c>
      <c r="B164" t="str">
        <f>IFERROR(INDEX('Ebook List'!I:I,MATCH('Order Form'!$L164,'Ebook List'!$O:$O,0)),"")</f>
        <v/>
      </c>
      <c r="C164" s="35" t="str">
        <f>IFERROR(INDEX('Ebook List'!F:F,MATCH('Order Form'!$L164,'Ebook List'!$O:$O,0)),"")</f>
        <v/>
      </c>
      <c r="D164" t="str">
        <f>IFERROR(INDEX('Ebook List'!D:D,MATCH('Order Form'!$L164,'Ebook List'!$O:$O,0)),"")</f>
        <v/>
      </c>
      <c r="E164" t="str">
        <f>IFERROR(INDEX('Ebook List'!C:C,MATCH('Order Form'!$L164,'Ebook List'!$O:$O,0)),"")</f>
        <v/>
      </c>
      <c r="F164" s="31" t="str">
        <f>IF((IFERROR(INDEX('Ebook List'!G:G,MATCH('Order Form'!$L164,'Ebook List'!$O:$O,0)),""))="","",HYPERLINK("https://dx.doi.org/"&amp;(IFERROR(INDEX('Ebook List'!G:G,MATCH('Order Form'!$L164,'Ebook List'!$O:$O,0)),""))))</f>
        <v/>
      </c>
      <c r="G164" t="str">
        <f>IFERROR(INDEX('Ebook List'!H:H,MATCH('Order Form'!$L164,'Ebook List'!$O:$O,0)),"")</f>
        <v/>
      </c>
      <c r="H164" t="str">
        <f>IFERROR(INDEX('Ebook List'!K:K,MATCH('Order Form'!$L164,'Ebook List'!$O:$O,0)),"") &amp; ""</f>
        <v/>
      </c>
      <c r="I164" s="87" t="str">
        <f>IFERROR(INDEX('Ebook List'!J:J,MATCH('Order Form'!$L164,'Ebook List'!$O:$O,0)),"")</f>
        <v/>
      </c>
      <c r="J164" s="58" t="str">
        <f>IFERROR(INDEX('Ebook List'!B:B,MATCH('Order Form'!$L164,'Ebook List'!$O:$O,0)),"")</f>
        <v/>
      </c>
      <c r="L164" t="s">
        <v>177</v>
      </c>
    </row>
    <row r="165" spans="1:12" ht="15" customHeight="1" x14ac:dyDescent="0.4">
      <c r="A165" t="str">
        <f>IFERROR(INDEX('Ebook List'!E:E,MATCH('Order Form'!$L165,'Ebook List'!$O:$O,0)),"")</f>
        <v/>
      </c>
      <c r="B165" t="str">
        <f>IFERROR(INDEX('Ebook List'!I:I,MATCH('Order Form'!$L165,'Ebook List'!$O:$O,0)),"")</f>
        <v/>
      </c>
      <c r="C165" s="35" t="str">
        <f>IFERROR(INDEX('Ebook List'!F:F,MATCH('Order Form'!$L165,'Ebook List'!$O:$O,0)),"")</f>
        <v/>
      </c>
      <c r="D165" t="str">
        <f>IFERROR(INDEX('Ebook List'!D:D,MATCH('Order Form'!$L165,'Ebook List'!$O:$O,0)),"")</f>
        <v/>
      </c>
      <c r="E165" t="str">
        <f>IFERROR(INDEX('Ebook List'!C:C,MATCH('Order Form'!$L165,'Ebook List'!$O:$O,0)),"")</f>
        <v/>
      </c>
      <c r="F165" s="31" t="str">
        <f>IF((IFERROR(INDEX('Ebook List'!G:G,MATCH('Order Form'!$L165,'Ebook List'!$O:$O,0)),""))="","",HYPERLINK("https://dx.doi.org/"&amp;(IFERROR(INDEX('Ebook List'!G:G,MATCH('Order Form'!$L165,'Ebook List'!$O:$O,0)),""))))</f>
        <v/>
      </c>
      <c r="G165" t="str">
        <f>IFERROR(INDEX('Ebook List'!H:H,MATCH('Order Form'!$L165,'Ebook List'!$O:$O,0)),"")</f>
        <v/>
      </c>
      <c r="H165" t="str">
        <f>IFERROR(INDEX('Ebook List'!K:K,MATCH('Order Form'!$L165,'Ebook List'!$O:$O,0)),"") &amp; ""</f>
        <v/>
      </c>
      <c r="I165" s="87" t="str">
        <f>IFERROR(INDEX('Ebook List'!J:J,MATCH('Order Form'!$L165,'Ebook List'!$O:$O,0)),"")</f>
        <v/>
      </c>
      <c r="J165" s="58" t="str">
        <f>IFERROR(INDEX('Ebook List'!B:B,MATCH('Order Form'!$L165,'Ebook List'!$O:$O,0)),"")</f>
        <v/>
      </c>
      <c r="L165" t="s">
        <v>178</v>
      </c>
    </row>
    <row r="166" spans="1:12" ht="15" customHeight="1" x14ac:dyDescent="0.4">
      <c r="A166" t="str">
        <f>IFERROR(INDEX('Ebook List'!E:E,MATCH('Order Form'!$L166,'Ebook List'!$O:$O,0)),"")</f>
        <v/>
      </c>
      <c r="B166" t="str">
        <f>IFERROR(INDEX('Ebook List'!I:I,MATCH('Order Form'!$L166,'Ebook List'!$O:$O,0)),"")</f>
        <v/>
      </c>
      <c r="C166" s="35" t="str">
        <f>IFERROR(INDEX('Ebook List'!F:F,MATCH('Order Form'!$L166,'Ebook List'!$O:$O,0)),"")</f>
        <v/>
      </c>
      <c r="D166" t="str">
        <f>IFERROR(INDEX('Ebook List'!D:D,MATCH('Order Form'!$L166,'Ebook List'!$O:$O,0)),"")</f>
        <v/>
      </c>
      <c r="E166" t="str">
        <f>IFERROR(INDEX('Ebook List'!C:C,MATCH('Order Form'!$L166,'Ebook List'!$O:$O,0)),"")</f>
        <v/>
      </c>
      <c r="F166" s="31" t="str">
        <f>IF((IFERROR(INDEX('Ebook List'!G:G,MATCH('Order Form'!$L166,'Ebook List'!$O:$O,0)),""))="","",HYPERLINK("https://dx.doi.org/"&amp;(IFERROR(INDEX('Ebook List'!G:G,MATCH('Order Form'!$L166,'Ebook List'!$O:$O,0)),""))))</f>
        <v/>
      </c>
      <c r="G166" t="str">
        <f>IFERROR(INDEX('Ebook List'!H:H,MATCH('Order Form'!$L166,'Ebook List'!$O:$O,0)),"")</f>
        <v/>
      </c>
      <c r="H166" t="str">
        <f>IFERROR(INDEX('Ebook List'!K:K,MATCH('Order Form'!$L166,'Ebook List'!$O:$O,0)),"") &amp; ""</f>
        <v/>
      </c>
      <c r="I166" s="87" t="str">
        <f>IFERROR(INDEX('Ebook List'!J:J,MATCH('Order Form'!$L166,'Ebook List'!$O:$O,0)),"")</f>
        <v/>
      </c>
      <c r="J166" s="58" t="str">
        <f>IFERROR(INDEX('Ebook List'!B:B,MATCH('Order Form'!$L166,'Ebook List'!$O:$O,0)),"")</f>
        <v/>
      </c>
      <c r="L166" t="s">
        <v>179</v>
      </c>
    </row>
    <row r="167" spans="1:12" ht="15" customHeight="1" x14ac:dyDescent="0.4">
      <c r="A167" t="str">
        <f>IFERROR(INDEX('Ebook List'!E:E,MATCH('Order Form'!$L167,'Ebook List'!$O:$O,0)),"")</f>
        <v/>
      </c>
      <c r="B167" t="str">
        <f>IFERROR(INDEX('Ebook List'!I:I,MATCH('Order Form'!$L167,'Ebook List'!$O:$O,0)),"")</f>
        <v/>
      </c>
      <c r="C167" s="35" t="str">
        <f>IFERROR(INDEX('Ebook List'!F:F,MATCH('Order Form'!$L167,'Ebook List'!$O:$O,0)),"")</f>
        <v/>
      </c>
      <c r="D167" t="str">
        <f>IFERROR(INDEX('Ebook List'!D:D,MATCH('Order Form'!$L167,'Ebook List'!$O:$O,0)),"")</f>
        <v/>
      </c>
      <c r="E167" t="str">
        <f>IFERROR(INDEX('Ebook List'!C:C,MATCH('Order Form'!$L167,'Ebook List'!$O:$O,0)),"")</f>
        <v/>
      </c>
      <c r="F167" s="31" t="str">
        <f>IF((IFERROR(INDEX('Ebook List'!G:G,MATCH('Order Form'!$L167,'Ebook List'!$O:$O,0)),""))="","",HYPERLINK("https://dx.doi.org/"&amp;(IFERROR(INDEX('Ebook List'!G:G,MATCH('Order Form'!$L167,'Ebook List'!$O:$O,0)),""))))</f>
        <v/>
      </c>
      <c r="G167" t="str">
        <f>IFERROR(INDEX('Ebook List'!H:H,MATCH('Order Form'!$L167,'Ebook List'!$O:$O,0)),"")</f>
        <v/>
      </c>
      <c r="H167" t="str">
        <f>IFERROR(INDEX('Ebook List'!K:K,MATCH('Order Form'!$L167,'Ebook List'!$O:$O,0)),"") &amp; ""</f>
        <v/>
      </c>
      <c r="I167" s="87" t="str">
        <f>IFERROR(INDEX('Ebook List'!J:J,MATCH('Order Form'!$L167,'Ebook List'!$O:$O,0)),"")</f>
        <v/>
      </c>
      <c r="J167" s="58" t="str">
        <f>IFERROR(INDEX('Ebook List'!B:B,MATCH('Order Form'!$L167,'Ebook List'!$O:$O,0)),"")</f>
        <v/>
      </c>
      <c r="L167" t="s">
        <v>180</v>
      </c>
    </row>
    <row r="168" spans="1:12" ht="15" customHeight="1" x14ac:dyDescent="0.4">
      <c r="A168" t="str">
        <f>IFERROR(INDEX('Ebook List'!E:E,MATCH('Order Form'!$L168,'Ebook List'!$O:$O,0)),"")</f>
        <v/>
      </c>
      <c r="B168" t="str">
        <f>IFERROR(INDEX('Ebook List'!I:I,MATCH('Order Form'!$L168,'Ebook List'!$O:$O,0)),"")</f>
        <v/>
      </c>
      <c r="C168" s="35" t="str">
        <f>IFERROR(INDEX('Ebook List'!F:F,MATCH('Order Form'!$L168,'Ebook List'!$O:$O,0)),"")</f>
        <v/>
      </c>
      <c r="D168" t="str">
        <f>IFERROR(INDEX('Ebook List'!D:D,MATCH('Order Form'!$L168,'Ebook List'!$O:$O,0)),"")</f>
        <v/>
      </c>
      <c r="E168" t="str">
        <f>IFERROR(INDEX('Ebook List'!C:C,MATCH('Order Form'!$L168,'Ebook List'!$O:$O,0)),"")</f>
        <v/>
      </c>
      <c r="F168" s="31" t="str">
        <f>IF((IFERROR(INDEX('Ebook List'!G:G,MATCH('Order Form'!$L168,'Ebook List'!$O:$O,0)),""))="","",HYPERLINK("https://dx.doi.org/"&amp;(IFERROR(INDEX('Ebook List'!G:G,MATCH('Order Form'!$L168,'Ebook List'!$O:$O,0)),""))))</f>
        <v/>
      </c>
      <c r="G168" t="str">
        <f>IFERROR(INDEX('Ebook List'!H:H,MATCH('Order Form'!$L168,'Ebook List'!$O:$O,0)),"")</f>
        <v/>
      </c>
      <c r="H168" t="str">
        <f>IFERROR(INDEX('Ebook List'!K:K,MATCH('Order Form'!$L168,'Ebook List'!$O:$O,0)),"") &amp; ""</f>
        <v/>
      </c>
      <c r="I168" s="87" t="str">
        <f>IFERROR(INDEX('Ebook List'!J:J,MATCH('Order Form'!$L168,'Ebook List'!$O:$O,0)),"")</f>
        <v/>
      </c>
      <c r="J168" s="58" t="str">
        <f>IFERROR(INDEX('Ebook List'!B:B,MATCH('Order Form'!$L168,'Ebook List'!$O:$O,0)),"")</f>
        <v/>
      </c>
      <c r="L168" t="s">
        <v>181</v>
      </c>
    </row>
    <row r="169" spans="1:12" ht="15" customHeight="1" x14ac:dyDescent="0.4">
      <c r="A169" t="str">
        <f>IFERROR(INDEX('Ebook List'!E:E,MATCH('Order Form'!$L169,'Ebook List'!$O:$O,0)),"")</f>
        <v/>
      </c>
      <c r="B169" t="str">
        <f>IFERROR(INDEX('Ebook List'!I:I,MATCH('Order Form'!$L169,'Ebook List'!$O:$O,0)),"")</f>
        <v/>
      </c>
      <c r="C169" s="35" t="str">
        <f>IFERROR(INDEX('Ebook List'!F:F,MATCH('Order Form'!$L169,'Ebook List'!$O:$O,0)),"")</f>
        <v/>
      </c>
      <c r="D169" t="str">
        <f>IFERROR(INDEX('Ebook List'!D:D,MATCH('Order Form'!$L169,'Ebook List'!$O:$O,0)),"")</f>
        <v/>
      </c>
      <c r="E169" t="str">
        <f>IFERROR(INDEX('Ebook List'!C:C,MATCH('Order Form'!$L169,'Ebook List'!$O:$O,0)),"")</f>
        <v/>
      </c>
      <c r="F169" s="31" t="str">
        <f>IF((IFERROR(INDEX('Ebook List'!G:G,MATCH('Order Form'!$L169,'Ebook List'!$O:$O,0)),""))="","",HYPERLINK("https://dx.doi.org/"&amp;(IFERROR(INDEX('Ebook List'!G:G,MATCH('Order Form'!$L169,'Ebook List'!$O:$O,0)),""))))</f>
        <v/>
      </c>
      <c r="G169" t="str">
        <f>IFERROR(INDEX('Ebook List'!H:H,MATCH('Order Form'!$L169,'Ebook List'!$O:$O,0)),"")</f>
        <v/>
      </c>
      <c r="H169" t="str">
        <f>IFERROR(INDEX('Ebook List'!K:K,MATCH('Order Form'!$L169,'Ebook List'!$O:$O,0)),"") &amp; ""</f>
        <v/>
      </c>
      <c r="I169" s="87" t="str">
        <f>IFERROR(INDEX('Ebook List'!J:J,MATCH('Order Form'!$L169,'Ebook List'!$O:$O,0)),"")</f>
        <v/>
      </c>
      <c r="J169" s="58" t="str">
        <f>IFERROR(INDEX('Ebook List'!B:B,MATCH('Order Form'!$L169,'Ebook List'!$O:$O,0)),"")</f>
        <v/>
      </c>
      <c r="L169" t="s">
        <v>182</v>
      </c>
    </row>
    <row r="170" spans="1:12" ht="15" customHeight="1" x14ac:dyDescent="0.4">
      <c r="A170" t="str">
        <f>IFERROR(INDEX('Ebook List'!E:E,MATCH('Order Form'!$L170,'Ebook List'!$O:$O,0)),"")</f>
        <v/>
      </c>
      <c r="B170" t="str">
        <f>IFERROR(INDEX('Ebook List'!I:I,MATCH('Order Form'!$L170,'Ebook List'!$O:$O,0)),"")</f>
        <v/>
      </c>
      <c r="C170" s="35" t="str">
        <f>IFERROR(INDEX('Ebook List'!F:F,MATCH('Order Form'!$L170,'Ebook List'!$O:$O,0)),"")</f>
        <v/>
      </c>
      <c r="D170" t="str">
        <f>IFERROR(INDEX('Ebook List'!D:D,MATCH('Order Form'!$L170,'Ebook List'!$O:$O,0)),"")</f>
        <v/>
      </c>
      <c r="E170" t="str">
        <f>IFERROR(INDEX('Ebook List'!C:C,MATCH('Order Form'!$L170,'Ebook List'!$O:$O,0)),"")</f>
        <v/>
      </c>
      <c r="F170" s="31" t="str">
        <f>IF((IFERROR(INDEX('Ebook List'!G:G,MATCH('Order Form'!$L170,'Ebook List'!$O:$O,0)),""))="","",HYPERLINK("https://dx.doi.org/"&amp;(IFERROR(INDEX('Ebook List'!G:G,MATCH('Order Form'!$L170,'Ebook List'!$O:$O,0)),""))))</f>
        <v/>
      </c>
      <c r="G170" t="str">
        <f>IFERROR(INDEX('Ebook List'!H:H,MATCH('Order Form'!$L170,'Ebook List'!$O:$O,0)),"")</f>
        <v/>
      </c>
      <c r="H170" t="str">
        <f>IFERROR(INDEX('Ebook List'!K:K,MATCH('Order Form'!$L170,'Ebook List'!$O:$O,0)),"") &amp; ""</f>
        <v/>
      </c>
      <c r="I170" s="87" t="str">
        <f>IFERROR(INDEX('Ebook List'!J:J,MATCH('Order Form'!$L170,'Ebook List'!$O:$O,0)),"")</f>
        <v/>
      </c>
      <c r="J170" s="58" t="str">
        <f>IFERROR(INDEX('Ebook List'!B:B,MATCH('Order Form'!$L170,'Ebook List'!$O:$O,0)),"")</f>
        <v/>
      </c>
      <c r="L170" t="s">
        <v>183</v>
      </c>
    </row>
    <row r="171" spans="1:12" ht="15" customHeight="1" x14ac:dyDescent="0.4">
      <c r="A171" t="str">
        <f>IFERROR(INDEX('Ebook List'!E:E,MATCH('Order Form'!$L171,'Ebook List'!$O:$O,0)),"")</f>
        <v/>
      </c>
      <c r="B171" t="str">
        <f>IFERROR(INDEX('Ebook List'!I:I,MATCH('Order Form'!$L171,'Ebook List'!$O:$O,0)),"")</f>
        <v/>
      </c>
      <c r="C171" s="35" t="str">
        <f>IFERROR(INDEX('Ebook List'!F:F,MATCH('Order Form'!$L171,'Ebook List'!$O:$O,0)),"")</f>
        <v/>
      </c>
      <c r="D171" t="str">
        <f>IFERROR(INDEX('Ebook List'!D:D,MATCH('Order Form'!$L171,'Ebook List'!$O:$O,0)),"")</f>
        <v/>
      </c>
      <c r="E171" t="str">
        <f>IFERROR(INDEX('Ebook List'!C:C,MATCH('Order Form'!$L171,'Ebook List'!$O:$O,0)),"")</f>
        <v/>
      </c>
      <c r="F171" s="31" t="str">
        <f>IF((IFERROR(INDEX('Ebook List'!G:G,MATCH('Order Form'!$L171,'Ebook List'!$O:$O,0)),""))="","",HYPERLINK("https://dx.doi.org/"&amp;(IFERROR(INDEX('Ebook List'!G:G,MATCH('Order Form'!$L171,'Ebook List'!$O:$O,0)),""))))</f>
        <v/>
      </c>
      <c r="G171" t="str">
        <f>IFERROR(INDEX('Ebook List'!H:H,MATCH('Order Form'!$L171,'Ebook List'!$O:$O,0)),"")</f>
        <v/>
      </c>
      <c r="H171" t="str">
        <f>IFERROR(INDEX('Ebook List'!K:K,MATCH('Order Form'!$L171,'Ebook List'!$O:$O,0)),"") &amp; ""</f>
        <v/>
      </c>
      <c r="I171" s="87" t="str">
        <f>IFERROR(INDEX('Ebook List'!J:J,MATCH('Order Form'!$L171,'Ebook List'!$O:$O,0)),"")</f>
        <v/>
      </c>
      <c r="J171" s="58" t="str">
        <f>IFERROR(INDEX('Ebook List'!B:B,MATCH('Order Form'!$L171,'Ebook List'!$O:$O,0)),"")</f>
        <v/>
      </c>
      <c r="L171" t="s">
        <v>184</v>
      </c>
    </row>
    <row r="172" spans="1:12" ht="15" customHeight="1" x14ac:dyDescent="0.4">
      <c r="A172" t="str">
        <f>IFERROR(INDEX('Ebook List'!E:E,MATCH('Order Form'!$L172,'Ebook List'!$O:$O,0)),"")</f>
        <v/>
      </c>
      <c r="B172" t="str">
        <f>IFERROR(INDEX('Ebook List'!I:I,MATCH('Order Form'!$L172,'Ebook List'!$O:$O,0)),"")</f>
        <v/>
      </c>
      <c r="C172" s="35" t="str">
        <f>IFERROR(INDEX('Ebook List'!F:F,MATCH('Order Form'!$L172,'Ebook List'!$O:$O,0)),"")</f>
        <v/>
      </c>
      <c r="D172" t="str">
        <f>IFERROR(INDEX('Ebook List'!D:D,MATCH('Order Form'!$L172,'Ebook List'!$O:$O,0)),"")</f>
        <v/>
      </c>
      <c r="E172" t="str">
        <f>IFERROR(INDEX('Ebook List'!C:C,MATCH('Order Form'!$L172,'Ebook List'!$O:$O,0)),"")</f>
        <v/>
      </c>
      <c r="F172" s="31" t="str">
        <f>IF((IFERROR(INDEX('Ebook List'!G:G,MATCH('Order Form'!$L172,'Ebook List'!$O:$O,0)),""))="","",HYPERLINK("https://dx.doi.org/"&amp;(IFERROR(INDEX('Ebook List'!G:G,MATCH('Order Form'!$L172,'Ebook List'!$O:$O,0)),""))))</f>
        <v/>
      </c>
      <c r="G172" t="str">
        <f>IFERROR(INDEX('Ebook List'!H:H,MATCH('Order Form'!$L172,'Ebook List'!$O:$O,0)),"")</f>
        <v/>
      </c>
      <c r="H172" t="str">
        <f>IFERROR(INDEX('Ebook List'!K:K,MATCH('Order Form'!$L172,'Ebook List'!$O:$O,0)),"") &amp; ""</f>
        <v/>
      </c>
      <c r="I172" s="87" t="str">
        <f>IFERROR(INDEX('Ebook List'!J:J,MATCH('Order Form'!$L172,'Ebook List'!$O:$O,0)),"")</f>
        <v/>
      </c>
      <c r="J172" s="58" t="str">
        <f>IFERROR(INDEX('Ebook List'!B:B,MATCH('Order Form'!$L172,'Ebook List'!$O:$O,0)),"")</f>
        <v/>
      </c>
      <c r="L172" t="s">
        <v>185</v>
      </c>
    </row>
    <row r="173" spans="1:12" ht="15" customHeight="1" x14ac:dyDescent="0.4">
      <c r="A173" t="str">
        <f>IFERROR(INDEX('Ebook List'!E:E,MATCH('Order Form'!$L173,'Ebook List'!$O:$O,0)),"")</f>
        <v/>
      </c>
      <c r="B173" t="str">
        <f>IFERROR(INDEX('Ebook List'!I:I,MATCH('Order Form'!$L173,'Ebook List'!$O:$O,0)),"")</f>
        <v/>
      </c>
      <c r="C173" s="35" t="str">
        <f>IFERROR(INDEX('Ebook List'!F:F,MATCH('Order Form'!$L173,'Ebook List'!$O:$O,0)),"")</f>
        <v/>
      </c>
      <c r="D173" t="str">
        <f>IFERROR(INDEX('Ebook List'!D:D,MATCH('Order Form'!$L173,'Ebook List'!$O:$O,0)),"")</f>
        <v/>
      </c>
      <c r="E173" t="str">
        <f>IFERROR(INDEX('Ebook List'!C:C,MATCH('Order Form'!$L173,'Ebook List'!$O:$O,0)),"")</f>
        <v/>
      </c>
      <c r="F173" s="31" t="str">
        <f>IF((IFERROR(INDEX('Ebook List'!G:G,MATCH('Order Form'!$L173,'Ebook List'!$O:$O,0)),""))="","",HYPERLINK("https://dx.doi.org/"&amp;(IFERROR(INDEX('Ebook List'!G:G,MATCH('Order Form'!$L173,'Ebook List'!$O:$O,0)),""))))</f>
        <v/>
      </c>
      <c r="G173" t="str">
        <f>IFERROR(INDEX('Ebook List'!H:H,MATCH('Order Form'!$L173,'Ebook List'!$O:$O,0)),"")</f>
        <v/>
      </c>
      <c r="H173" t="str">
        <f>IFERROR(INDEX('Ebook List'!K:K,MATCH('Order Form'!$L173,'Ebook List'!$O:$O,0)),"") &amp; ""</f>
        <v/>
      </c>
      <c r="I173" s="87" t="str">
        <f>IFERROR(INDEX('Ebook List'!J:J,MATCH('Order Form'!$L173,'Ebook List'!$O:$O,0)),"")</f>
        <v/>
      </c>
      <c r="J173" s="58" t="str">
        <f>IFERROR(INDEX('Ebook List'!B:B,MATCH('Order Form'!$L173,'Ebook List'!$O:$O,0)),"")</f>
        <v/>
      </c>
      <c r="L173" t="s">
        <v>186</v>
      </c>
    </row>
    <row r="174" spans="1:12" ht="15" customHeight="1" x14ac:dyDescent="0.4">
      <c r="A174" t="str">
        <f>IFERROR(INDEX('Ebook List'!E:E,MATCH('Order Form'!$L174,'Ebook List'!$O:$O,0)),"")</f>
        <v/>
      </c>
      <c r="B174" t="str">
        <f>IFERROR(INDEX('Ebook List'!I:I,MATCH('Order Form'!$L174,'Ebook List'!$O:$O,0)),"")</f>
        <v/>
      </c>
      <c r="C174" s="35" t="str">
        <f>IFERROR(INDEX('Ebook List'!F:F,MATCH('Order Form'!$L174,'Ebook List'!$O:$O,0)),"")</f>
        <v/>
      </c>
      <c r="D174" t="str">
        <f>IFERROR(INDEX('Ebook List'!D:D,MATCH('Order Form'!$L174,'Ebook List'!$O:$O,0)),"")</f>
        <v/>
      </c>
      <c r="E174" t="str">
        <f>IFERROR(INDEX('Ebook List'!C:C,MATCH('Order Form'!$L174,'Ebook List'!$O:$O,0)),"")</f>
        <v/>
      </c>
      <c r="F174" s="31" t="str">
        <f>IF((IFERROR(INDEX('Ebook List'!G:G,MATCH('Order Form'!$L174,'Ebook List'!$O:$O,0)),""))="","",HYPERLINK("https://dx.doi.org/"&amp;(IFERROR(INDEX('Ebook List'!G:G,MATCH('Order Form'!$L174,'Ebook List'!$O:$O,0)),""))))</f>
        <v/>
      </c>
      <c r="G174" t="str">
        <f>IFERROR(INDEX('Ebook List'!H:H,MATCH('Order Form'!$L174,'Ebook List'!$O:$O,0)),"")</f>
        <v/>
      </c>
      <c r="H174" t="str">
        <f>IFERROR(INDEX('Ebook List'!K:K,MATCH('Order Form'!$L174,'Ebook List'!$O:$O,0)),"") &amp; ""</f>
        <v/>
      </c>
      <c r="I174" s="87" t="str">
        <f>IFERROR(INDEX('Ebook List'!J:J,MATCH('Order Form'!$L174,'Ebook List'!$O:$O,0)),"")</f>
        <v/>
      </c>
      <c r="J174" s="58" t="str">
        <f>IFERROR(INDEX('Ebook List'!B:B,MATCH('Order Form'!$L174,'Ebook List'!$O:$O,0)),"")</f>
        <v/>
      </c>
      <c r="L174" t="s">
        <v>187</v>
      </c>
    </row>
    <row r="175" spans="1:12" ht="15" customHeight="1" x14ac:dyDescent="0.4">
      <c r="A175" t="str">
        <f>IFERROR(INDEX('Ebook List'!E:E,MATCH('Order Form'!$L175,'Ebook List'!$O:$O,0)),"")</f>
        <v/>
      </c>
      <c r="B175" t="str">
        <f>IFERROR(INDEX('Ebook List'!I:I,MATCH('Order Form'!$L175,'Ebook List'!$O:$O,0)),"")</f>
        <v/>
      </c>
      <c r="C175" s="35" t="str">
        <f>IFERROR(INDEX('Ebook List'!F:F,MATCH('Order Form'!$L175,'Ebook List'!$O:$O,0)),"")</f>
        <v/>
      </c>
      <c r="D175" t="str">
        <f>IFERROR(INDEX('Ebook List'!D:D,MATCH('Order Form'!$L175,'Ebook List'!$O:$O,0)),"")</f>
        <v/>
      </c>
      <c r="E175" t="str">
        <f>IFERROR(INDEX('Ebook List'!C:C,MATCH('Order Form'!$L175,'Ebook List'!$O:$O,0)),"")</f>
        <v/>
      </c>
      <c r="F175" s="31" t="str">
        <f>IF((IFERROR(INDEX('Ebook List'!G:G,MATCH('Order Form'!$L175,'Ebook List'!$O:$O,0)),""))="","",HYPERLINK("https://dx.doi.org/"&amp;(IFERROR(INDEX('Ebook List'!G:G,MATCH('Order Form'!$L175,'Ebook List'!$O:$O,0)),""))))</f>
        <v/>
      </c>
      <c r="G175" t="str">
        <f>IFERROR(INDEX('Ebook List'!H:H,MATCH('Order Form'!$L175,'Ebook List'!$O:$O,0)),"")</f>
        <v/>
      </c>
      <c r="H175" t="str">
        <f>IFERROR(INDEX('Ebook List'!K:K,MATCH('Order Form'!$L175,'Ebook List'!$O:$O,0)),"") &amp; ""</f>
        <v/>
      </c>
      <c r="I175" s="87" t="str">
        <f>IFERROR(INDEX('Ebook List'!J:J,MATCH('Order Form'!$L175,'Ebook List'!$O:$O,0)),"")</f>
        <v/>
      </c>
      <c r="J175" s="58" t="str">
        <f>IFERROR(INDEX('Ebook List'!B:B,MATCH('Order Form'!$L175,'Ebook List'!$O:$O,0)),"")</f>
        <v/>
      </c>
      <c r="L175" t="s">
        <v>188</v>
      </c>
    </row>
    <row r="176" spans="1:12" ht="15" customHeight="1" x14ac:dyDescent="0.4">
      <c r="A176" t="str">
        <f>IFERROR(INDEX('Ebook List'!E:E,MATCH('Order Form'!$L176,'Ebook List'!$O:$O,0)),"")</f>
        <v/>
      </c>
      <c r="B176" t="str">
        <f>IFERROR(INDEX('Ebook List'!I:I,MATCH('Order Form'!$L176,'Ebook List'!$O:$O,0)),"")</f>
        <v/>
      </c>
      <c r="C176" s="35" t="str">
        <f>IFERROR(INDEX('Ebook List'!F:F,MATCH('Order Form'!$L176,'Ebook List'!$O:$O,0)),"")</f>
        <v/>
      </c>
      <c r="D176" t="str">
        <f>IFERROR(INDEX('Ebook List'!D:D,MATCH('Order Form'!$L176,'Ebook List'!$O:$O,0)),"")</f>
        <v/>
      </c>
      <c r="E176" t="str">
        <f>IFERROR(INDEX('Ebook List'!C:C,MATCH('Order Form'!$L176,'Ebook List'!$O:$O,0)),"")</f>
        <v/>
      </c>
      <c r="F176" s="31" t="str">
        <f>IF((IFERROR(INDEX('Ebook List'!G:G,MATCH('Order Form'!$L176,'Ebook List'!$O:$O,0)),""))="","",HYPERLINK("https://dx.doi.org/"&amp;(IFERROR(INDEX('Ebook List'!G:G,MATCH('Order Form'!$L176,'Ebook List'!$O:$O,0)),""))))</f>
        <v/>
      </c>
      <c r="G176" t="str">
        <f>IFERROR(INDEX('Ebook List'!H:H,MATCH('Order Form'!$L176,'Ebook List'!$O:$O,0)),"")</f>
        <v/>
      </c>
      <c r="H176" t="str">
        <f>IFERROR(INDEX('Ebook List'!K:K,MATCH('Order Form'!$L176,'Ebook List'!$O:$O,0)),"") &amp; ""</f>
        <v/>
      </c>
      <c r="I176" s="87" t="str">
        <f>IFERROR(INDEX('Ebook List'!J:J,MATCH('Order Form'!$L176,'Ebook List'!$O:$O,0)),"")</f>
        <v/>
      </c>
      <c r="J176" s="58" t="str">
        <f>IFERROR(INDEX('Ebook List'!B:B,MATCH('Order Form'!$L176,'Ebook List'!$O:$O,0)),"")</f>
        <v/>
      </c>
      <c r="L176" t="s">
        <v>189</v>
      </c>
    </row>
    <row r="177" spans="1:12" ht="15" customHeight="1" x14ac:dyDescent="0.4">
      <c r="A177" t="str">
        <f>IFERROR(INDEX('Ebook List'!E:E,MATCH('Order Form'!$L177,'Ebook List'!$O:$O,0)),"")</f>
        <v/>
      </c>
      <c r="B177" t="str">
        <f>IFERROR(INDEX('Ebook List'!I:I,MATCH('Order Form'!$L177,'Ebook List'!$O:$O,0)),"")</f>
        <v/>
      </c>
      <c r="C177" s="35" t="str">
        <f>IFERROR(INDEX('Ebook List'!F:F,MATCH('Order Form'!$L177,'Ebook List'!$O:$O,0)),"")</f>
        <v/>
      </c>
      <c r="D177" t="str">
        <f>IFERROR(INDEX('Ebook List'!D:D,MATCH('Order Form'!$L177,'Ebook List'!$O:$O,0)),"")</f>
        <v/>
      </c>
      <c r="E177" t="str">
        <f>IFERROR(INDEX('Ebook List'!C:C,MATCH('Order Form'!$L177,'Ebook List'!$O:$O,0)),"")</f>
        <v/>
      </c>
      <c r="F177" s="31" t="str">
        <f>IF((IFERROR(INDEX('Ebook List'!G:G,MATCH('Order Form'!$L177,'Ebook List'!$O:$O,0)),""))="","",HYPERLINK("https://dx.doi.org/"&amp;(IFERROR(INDEX('Ebook List'!G:G,MATCH('Order Form'!$L177,'Ebook List'!$O:$O,0)),""))))</f>
        <v/>
      </c>
      <c r="G177" t="str">
        <f>IFERROR(INDEX('Ebook List'!H:H,MATCH('Order Form'!$L177,'Ebook List'!$O:$O,0)),"")</f>
        <v/>
      </c>
      <c r="H177" t="str">
        <f>IFERROR(INDEX('Ebook List'!K:K,MATCH('Order Form'!$L177,'Ebook List'!$O:$O,0)),"") &amp; ""</f>
        <v/>
      </c>
      <c r="I177" s="87" t="str">
        <f>IFERROR(INDEX('Ebook List'!J:J,MATCH('Order Form'!$L177,'Ebook List'!$O:$O,0)),"")</f>
        <v/>
      </c>
      <c r="J177" s="58" t="str">
        <f>IFERROR(INDEX('Ebook List'!B:B,MATCH('Order Form'!$L177,'Ebook List'!$O:$O,0)),"")</f>
        <v/>
      </c>
      <c r="L177" t="s">
        <v>190</v>
      </c>
    </row>
    <row r="178" spans="1:12" ht="15" customHeight="1" x14ac:dyDescent="0.4">
      <c r="A178" t="str">
        <f>IFERROR(INDEX('Ebook List'!E:E,MATCH('Order Form'!$L178,'Ebook List'!$O:$O,0)),"")</f>
        <v/>
      </c>
      <c r="B178" t="str">
        <f>IFERROR(INDEX('Ebook List'!I:I,MATCH('Order Form'!$L178,'Ebook List'!$O:$O,0)),"")</f>
        <v/>
      </c>
      <c r="C178" s="35" t="str">
        <f>IFERROR(INDEX('Ebook List'!F:F,MATCH('Order Form'!$L178,'Ebook List'!$O:$O,0)),"")</f>
        <v/>
      </c>
      <c r="D178" t="str">
        <f>IFERROR(INDEX('Ebook List'!D:D,MATCH('Order Form'!$L178,'Ebook List'!$O:$O,0)),"")</f>
        <v/>
      </c>
      <c r="E178" t="str">
        <f>IFERROR(INDEX('Ebook List'!C:C,MATCH('Order Form'!$L178,'Ebook List'!$O:$O,0)),"")</f>
        <v/>
      </c>
      <c r="F178" s="31" t="str">
        <f>IF((IFERROR(INDEX('Ebook List'!G:G,MATCH('Order Form'!$L178,'Ebook List'!$O:$O,0)),""))="","",HYPERLINK("https://dx.doi.org/"&amp;(IFERROR(INDEX('Ebook List'!G:G,MATCH('Order Form'!$L178,'Ebook List'!$O:$O,0)),""))))</f>
        <v/>
      </c>
      <c r="G178" t="str">
        <f>IFERROR(INDEX('Ebook List'!H:H,MATCH('Order Form'!$L178,'Ebook List'!$O:$O,0)),"")</f>
        <v/>
      </c>
      <c r="H178" t="str">
        <f>IFERROR(INDEX('Ebook List'!K:K,MATCH('Order Form'!$L178,'Ebook List'!$O:$O,0)),"") &amp; ""</f>
        <v/>
      </c>
      <c r="I178" s="87" t="str">
        <f>IFERROR(INDEX('Ebook List'!J:J,MATCH('Order Form'!$L178,'Ebook List'!$O:$O,0)),"")</f>
        <v/>
      </c>
      <c r="J178" s="58" t="str">
        <f>IFERROR(INDEX('Ebook List'!B:B,MATCH('Order Form'!$L178,'Ebook List'!$O:$O,0)),"")</f>
        <v/>
      </c>
      <c r="L178" t="s">
        <v>191</v>
      </c>
    </row>
    <row r="179" spans="1:12" ht="15" customHeight="1" x14ac:dyDescent="0.4">
      <c r="A179" t="str">
        <f>IFERROR(INDEX('Ebook List'!E:E,MATCH('Order Form'!$L179,'Ebook List'!$O:$O,0)),"")</f>
        <v/>
      </c>
      <c r="B179" t="str">
        <f>IFERROR(INDEX('Ebook List'!I:I,MATCH('Order Form'!$L179,'Ebook List'!$O:$O,0)),"")</f>
        <v/>
      </c>
      <c r="C179" s="35" t="str">
        <f>IFERROR(INDEX('Ebook List'!F:F,MATCH('Order Form'!$L179,'Ebook List'!$O:$O,0)),"")</f>
        <v/>
      </c>
      <c r="D179" t="str">
        <f>IFERROR(INDEX('Ebook List'!D:D,MATCH('Order Form'!$L179,'Ebook List'!$O:$O,0)),"")</f>
        <v/>
      </c>
      <c r="E179" t="str">
        <f>IFERROR(INDEX('Ebook List'!C:C,MATCH('Order Form'!$L179,'Ebook List'!$O:$O,0)),"")</f>
        <v/>
      </c>
      <c r="F179" s="31" t="str">
        <f>IF((IFERROR(INDEX('Ebook List'!G:G,MATCH('Order Form'!$L179,'Ebook List'!$O:$O,0)),""))="","",HYPERLINK("https://dx.doi.org/"&amp;(IFERROR(INDEX('Ebook List'!G:G,MATCH('Order Form'!$L179,'Ebook List'!$O:$O,0)),""))))</f>
        <v/>
      </c>
      <c r="G179" t="str">
        <f>IFERROR(INDEX('Ebook List'!H:H,MATCH('Order Form'!$L179,'Ebook List'!$O:$O,0)),"")</f>
        <v/>
      </c>
      <c r="H179" t="str">
        <f>IFERROR(INDEX('Ebook List'!K:K,MATCH('Order Form'!$L179,'Ebook List'!$O:$O,0)),"") &amp; ""</f>
        <v/>
      </c>
      <c r="I179" s="87" t="str">
        <f>IFERROR(INDEX('Ebook List'!J:J,MATCH('Order Form'!$L179,'Ebook List'!$O:$O,0)),"")</f>
        <v/>
      </c>
      <c r="J179" s="58" t="str">
        <f>IFERROR(INDEX('Ebook List'!B:B,MATCH('Order Form'!$L179,'Ebook List'!$O:$O,0)),"")</f>
        <v/>
      </c>
      <c r="L179" t="s">
        <v>192</v>
      </c>
    </row>
    <row r="180" spans="1:12" ht="15" customHeight="1" x14ac:dyDescent="0.4">
      <c r="A180" t="str">
        <f>IFERROR(INDEX('Ebook List'!E:E,MATCH('Order Form'!$L180,'Ebook List'!$O:$O,0)),"")</f>
        <v/>
      </c>
      <c r="B180" t="str">
        <f>IFERROR(INDEX('Ebook List'!I:I,MATCH('Order Form'!$L180,'Ebook List'!$O:$O,0)),"")</f>
        <v/>
      </c>
      <c r="C180" s="35" t="str">
        <f>IFERROR(INDEX('Ebook List'!F:F,MATCH('Order Form'!$L180,'Ebook List'!$O:$O,0)),"")</f>
        <v/>
      </c>
      <c r="D180" t="str">
        <f>IFERROR(INDEX('Ebook List'!D:D,MATCH('Order Form'!$L180,'Ebook List'!$O:$O,0)),"")</f>
        <v/>
      </c>
      <c r="E180" t="str">
        <f>IFERROR(INDEX('Ebook List'!C:C,MATCH('Order Form'!$L180,'Ebook List'!$O:$O,0)),"")</f>
        <v/>
      </c>
      <c r="F180" s="31" t="str">
        <f>IF((IFERROR(INDEX('Ebook List'!G:G,MATCH('Order Form'!$L180,'Ebook List'!$O:$O,0)),""))="","",HYPERLINK("https://dx.doi.org/"&amp;(IFERROR(INDEX('Ebook List'!G:G,MATCH('Order Form'!$L180,'Ebook List'!$O:$O,0)),""))))</f>
        <v/>
      </c>
      <c r="G180" t="str">
        <f>IFERROR(INDEX('Ebook List'!H:H,MATCH('Order Form'!$L180,'Ebook List'!$O:$O,0)),"")</f>
        <v/>
      </c>
      <c r="H180" t="str">
        <f>IFERROR(INDEX('Ebook List'!K:K,MATCH('Order Form'!$L180,'Ebook List'!$O:$O,0)),"") &amp; ""</f>
        <v/>
      </c>
      <c r="I180" s="87" t="str">
        <f>IFERROR(INDEX('Ebook List'!J:J,MATCH('Order Form'!$L180,'Ebook List'!$O:$O,0)),"")</f>
        <v/>
      </c>
      <c r="J180" s="58" t="str">
        <f>IFERROR(INDEX('Ebook List'!B:B,MATCH('Order Form'!$L180,'Ebook List'!$O:$O,0)),"")</f>
        <v/>
      </c>
      <c r="L180" t="s">
        <v>193</v>
      </c>
    </row>
    <row r="181" spans="1:12" ht="15" customHeight="1" x14ac:dyDescent="0.4">
      <c r="A181" t="str">
        <f>IFERROR(INDEX('Ebook List'!E:E,MATCH('Order Form'!$L181,'Ebook List'!$O:$O,0)),"")</f>
        <v/>
      </c>
      <c r="B181" t="str">
        <f>IFERROR(INDEX('Ebook List'!I:I,MATCH('Order Form'!$L181,'Ebook List'!$O:$O,0)),"")</f>
        <v/>
      </c>
      <c r="C181" s="35" t="str">
        <f>IFERROR(INDEX('Ebook List'!F:F,MATCH('Order Form'!$L181,'Ebook List'!$O:$O,0)),"")</f>
        <v/>
      </c>
      <c r="D181" t="str">
        <f>IFERROR(INDEX('Ebook List'!D:D,MATCH('Order Form'!$L181,'Ebook List'!$O:$O,0)),"")</f>
        <v/>
      </c>
      <c r="E181" t="str">
        <f>IFERROR(INDEX('Ebook List'!C:C,MATCH('Order Form'!$L181,'Ebook List'!$O:$O,0)),"")</f>
        <v/>
      </c>
      <c r="F181" s="31" t="str">
        <f>IF((IFERROR(INDEX('Ebook List'!G:G,MATCH('Order Form'!$L181,'Ebook List'!$O:$O,0)),""))="","",HYPERLINK("https://dx.doi.org/"&amp;(IFERROR(INDEX('Ebook List'!G:G,MATCH('Order Form'!$L181,'Ebook List'!$O:$O,0)),""))))</f>
        <v/>
      </c>
      <c r="G181" t="str">
        <f>IFERROR(INDEX('Ebook List'!H:H,MATCH('Order Form'!$L181,'Ebook List'!$O:$O,0)),"")</f>
        <v/>
      </c>
      <c r="H181" t="str">
        <f>IFERROR(INDEX('Ebook List'!K:K,MATCH('Order Form'!$L181,'Ebook List'!$O:$O,0)),"") &amp; ""</f>
        <v/>
      </c>
      <c r="I181" s="87" t="str">
        <f>IFERROR(INDEX('Ebook List'!J:J,MATCH('Order Form'!$L181,'Ebook List'!$O:$O,0)),"")</f>
        <v/>
      </c>
      <c r="J181" s="58" t="str">
        <f>IFERROR(INDEX('Ebook List'!B:B,MATCH('Order Form'!$L181,'Ebook List'!$O:$O,0)),"")</f>
        <v/>
      </c>
      <c r="L181" t="s">
        <v>194</v>
      </c>
    </row>
    <row r="182" spans="1:12" ht="15" customHeight="1" x14ac:dyDescent="0.4">
      <c r="A182" t="str">
        <f>IFERROR(INDEX('Ebook List'!E:E,MATCH('Order Form'!$L182,'Ebook List'!$O:$O,0)),"")</f>
        <v/>
      </c>
      <c r="B182" t="str">
        <f>IFERROR(INDEX('Ebook List'!I:I,MATCH('Order Form'!$L182,'Ebook List'!$O:$O,0)),"")</f>
        <v/>
      </c>
      <c r="C182" s="35" t="str">
        <f>IFERROR(INDEX('Ebook List'!F:F,MATCH('Order Form'!$L182,'Ebook List'!$O:$O,0)),"")</f>
        <v/>
      </c>
      <c r="D182" t="str">
        <f>IFERROR(INDEX('Ebook List'!D:D,MATCH('Order Form'!$L182,'Ebook List'!$O:$O,0)),"")</f>
        <v/>
      </c>
      <c r="E182" t="str">
        <f>IFERROR(INDEX('Ebook List'!C:C,MATCH('Order Form'!$L182,'Ebook List'!$O:$O,0)),"")</f>
        <v/>
      </c>
      <c r="F182" s="31" t="str">
        <f>IF((IFERROR(INDEX('Ebook List'!G:G,MATCH('Order Form'!$L182,'Ebook List'!$O:$O,0)),""))="","",HYPERLINK("https://dx.doi.org/"&amp;(IFERROR(INDEX('Ebook List'!G:G,MATCH('Order Form'!$L182,'Ebook List'!$O:$O,0)),""))))</f>
        <v/>
      </c>
      <c r="G182" t="str">
        <f>IFERROR(INDEX('Ebook List'!H:H,MATCH('Order Form'!$L182,'Ebook List'!$O:$O,0)),"")</f>
        <v/>
      </c>
      <c r="H182" t="str">
        <f>IFERROR(INDEX('Ebook List'!K:K,MATCH('Order Form'!$L182,'Ebook List'!$O:$O,0)),"") &amp; ""</f>
        <v/>
      </c>
      <c r="I182" s="87" t="str">
        <f>IFERROR(INDEX('Ebook List'!J:J,MATCH('Order Form'!$L182,'Ebook List'!$O:$O,0)),"")</f>
        <v/>
      </c>
      <c r="J182" s="58" t="str">
        <f>IFERROR(INDEX('Ebook List'!B:B,MATCH('Order Form'!$L182,'Ebook List'!$O:$O,0)),"")</f>
        <v/>
      </c>
      <c r="L182" t="s">
        <v>195</v>
      </c>
    </row>
    <row r="183" spans="1:12" ht="15" customHeight="1" x14ac:dyDescent="0.4">
      <c r="A183" t="str">
        <f>IFERROR(INDEX('Ebook List'!E:E,MATCH('Order Form'!$L183,'Ebook List'!$O:$O,0)),"")</f>
        <v/>
      </c>
      <c r="B183" t="str">
        <f>IFERROR(INDEX('Ebook List'!I:I,MATCH('Order Form'!$L183,'Ebook List'!$O:$O,0)),"")</f>
        <v/>
      </c>
      <c r="C183" s="35" t="str">
        <f>IFERROR(INDEX('Ebook List'!F:F,MATCH('Order Form'!$L183,'Ebook List'!$O:$O,0)),"")</f>
        <v/>
      </c>
      <c r="D183" t="str">
        <f>IFERROR(INDEX('Ebook List'!D:D,MATCH('Order Form'!$L183,'Ebook List'!$O:$O,0)),"")</f>
        <v/>
      </c>
      <c r="E183" t="str">
        <f>IFERROR(INDEX('Ebook List'!C:C,MATCH('Order Form'!$L183,'Ebook List'!$O:$O,0)),"")</f>
        <v/>
      </c>
      <c r="F183" s="31" t="str">
        <f>IF((IFERROR(INDEX('Ebook List'!G:G,MATCH('Order Form'!$L183,'Ebook List'!$O:$O,0)),""))="","",HYPERLINK("https://dx.doi.org/"&amp;(IFERROR(INDEX('Ebook List'!G:G,MATCH('Order Form'!$L183,'Ebook List'!$O:$O,0)),""))))</f>
        <v/>
      </c>
      <c r="G183" t="str">
        <f>IFERROR(INDEX('Ebook List'!H:H,MATCH('Order Form'!$L183,'Ebook List'!$O:$O,0)),"")</f>
        <v/>
      </c>
      <c r="H183" t="str">
        <f>IFERROR(INDEX('Ebook List'!K:K,MATCH('Order Form'!$L183,'Ebook List'!$O:$O,0)),"") &amp; ""</f>
        <v/>
      </c>
      <c r="I183" s="87" t="str">
        <f>IFERROR(INDEX('Ebook List'!J:J,MATCH('Order Form'!$L183,'Ebook List'!$O:$O,0)),"")</f>
        <v/>
      </c>
      <c r="J183" s="58" t="str">
        <f>IFERROR(INDEX('Ebook List'!B:B,MATCH('Order Form'!$L183,'Ebook List'!$O:$O,0)),"")</f>
        <v/>
      </c>
      <c r="L183" t="s">
        <v>196</v>
      </c>
    </row>
    <row r="184" spans="1:12" ht="15" customHeight="1" x14ac:dyDescent="0.4">
      <c r="A184" t="str">
        <f>IFERROR(INDEX('Ebook List'!E:E,MATCH('Order Form'!$L184,'Ebook List'!$O:$O,0)),"")</f>
        <v/>
      </c>
      <c r="B184" t="str">
        <f>IFERROR(INDEX('Ebook List'!I:I,MATCH('Order Form'!$L184,'Ebook List'!$O:$O,0)),"")</f>
        <v/>
      </c>
      <c r="C184" s="35" t="str">
        <f>IFERROR(INDEX('Ebook List'!F:F,MATCH('Order Form'!$L184,'Ebook List'!$O:$O,0)),"")</f>
        <v/>
      </c>
      <c r="D184" t="str">
        <f>IFERROR(INDEX('Ebook List'!D:D,MATCH('Order Form'!$L184,'Ebook List'!$O:$O,0)),"")</f>
        <v/>
      </c>
      <c r="E184" t="str">
        <f>IFERROR(INDEX('Ebook List'!C:C,MATCH('Order Form'!$L184,'Ebook List'!$O:$O,0)),"")</f>
        <v/>
      </c>
      <c r="F184" s="31" t="str">
        <f>IF((IFERROR(INDEX('Ebook List'!G:G,MATCH('Order Form'!$L184,'Ebook List'!$O:$O,0)),""))="","",HYPERLINK("https://dx.doi.org/"&amp;(IFERROR(INDEX('Ebook List'!G:G,MATCH('Order Form'!$L184,'Ebook List'!$O:$O,0)),""))))</f>
        <v/>
      </c>
      <c r="G184" t="str">
        <f>IFERROR(INDEX('Ebook List'!H:H,MATCH('Order Form'!$L184,'Ebook List'!$O:$O,0)),"")</f>
        <v/>
      </c>
      <c r="H184" t="str">
        <f>IFERROR(INDEX('Ebook List'!K:K,MATCH('Order Form'!$L184,'Ebook List'!$O:$O,0)),"") &amp; ""</f>
        <v/>
      </c>
      <c r="I184" s="87" t="str">
        <f>IFERROR(INDEX('Ebook List'!J:J,MATCH('Order Form'!$L184,'Ebook List'!$O:$O,0)),"")</f>
        <v/>
      </c>
      <c r="J184" s="58" t="str">
        <f>IFERROR(INDEX('Ebook List'!B:B,MATCH('Order Form'!$L184,'Ebook List'!$O:$O,0)),"")</f>
        <v/>
      </c>
      <c r="L184" t="s">
        <v>197</v>
      </c>
    </row>
    <row r="185" spans="1:12" ht="15" customHeight="1" x14ac:dyDescent="0.4">
      <c r="A185" t="str">
        <f>IFERROR(INDEX('Ebook List'!E:E,MATCH('Order Form'!$L185,'Ebook List'!$O:$O,0)),"")</f>
        <v/>
      </c>
      <c r="B185" t="str">
        <f>IFERROR(INDEX('Ebook List'!I:I,MATCH('Order Form'!$L185,'Ebook List'!$O:$O,0)),"")</f>
        <v/>
      </c>
      <c r="C185" s="35" t="str">
        <f>IFERROR(INDEX('Ebook List'!F:F,MATCH('Order Form'!$L185,'Ebook List'!$O:$O,0)),"")</f>
        <v/>
      </c>
      <c r="D185" t="str">
        <f>IFERROR(INDEX('Ebook List'!D:D,MATCH('Order Form'!$L185,'Ebook List'!$O:$O,0)),"")</f>
        <v/>
      </c>
      <c r="E185" t="str">
        <f>IFERROR(INDEX('Ebook List'!C:C,MATCH('Order Form'!$L185,'Ebook List'!$O:$O,0)),"")</f>
        <v/>
      </c>
      <c r="F185" s="31" t="str">
        <f>IF((IFERROR(INDEX('Ebook List'!G:G,MATCH('Order Form'!$L185,'Ebook List'!$O:$O,0)),""))="","",HYPERLINK("https://dx.doi.org/"&amp;(IFERROR(INDEX('Ebook List'!G:G,MATCH('Order Form'!$L185,'Ebook List'!$O:$O,0)),""))))</f>
        <v/>
      </c>
      <c r="G185" t="str">
        <f>IFERROR(INDEX('Ebook List'!H:H,MATCH('Order Form'!$L185,'Ebook List'!$O:$O,0)),"")</f>
        <v/>
      </c>
      <c r="H185" t="str">
        <f>IFERROR(INDEX('Ebook List'!K:K,MATCH('Order Form'!$L185,'Ebook List'!$O:$O,0)),"") &amp; ""</f>
        <v/>
      </c>
      <c r="I185" s="87" t="str">
        <f>IFERROR(INDEX('Ebook List'!J:J,MATCH('Order Form'!$L185,'Ebook List'!$O:$O,0)),"")</f>
        <v/>
      </c>
      <c r="J185" s="58" t="str">
        <f>IFERROR(INDEX('Ebook List'!B:B,MATCH('Order Form'!$L185,'Ebook List'!$O:$O,0)),"")</f>
        <v/>
      </c>
      <c r="L185" t="s">
        <v>198</v>
      </c>
    </row>
    <row r="186" spans="1:12" ht="15" customHeight="1" x14ac:dyDescent="0.4">
      <c r="A186" t="str">
        <f>IFERROR(INDEX('Ebook List'!E:E,MATCH('Order Form'!$L186,'Ebook List'!$O:$O,0)),"")</f>
        <v/>
      </c>
      <c r="B186" t="str">
        <f>IFERROR(INDEX('Ebook List'!I:I,MATCH('Order Form'!$L186,'Ebook List'!$O:$O,0)),"")</f>
        <v/>
      </c>
      <c r="C186" s="35" t="str">
        <f>IFERROR(INDEX('Ebook List'!F:F,MATCH('Order Form'!$L186,'Ebook List'!$O:$O,0)),"")</f>
        <v/>
      </c>
      <c r="D186" t="str">
        <f>IFERROR(INDEX('Ebook List'!D:D,MATCH('Order Form'!$L186,'Ebook List'!$O:$O,0)),"")</f>
        <v/>
      </c>
      <c r="E186" t="str">
        <f>IFERROR(INDEX('Ebook List'!C:C,MATCH('Order Form'!$L186,'Ebook List'!$O:$O,0)),"")</f>
        <v/>
      </c>
      <c r="F186" s="31" t="str">
        <f>IF((IFERROR(INDEX('Ebook List'!G:G,MATCH('Order Form'!$L186,'Ebook List'!$O:$O,0)),""))="","",HYPERLINK("https://dx.doi.org/"&amp;(IFERROR(INDEX('Ebook List'!G:G,MATCH('Order Form'!$L186,'Ebook List'!$O:$O,0)),""))))</f>
        <v/>
      </c>
      <c r="G186" t="str">
        <f>IFERROR(INDEX('Ebook List'!H:H,MATCH('Order Form'!$L186,'Ebook List'!$O:$O,0)),"")</f>
        <v/>
      </c>
      <c r="H186" t="str">
        <f>IFERROR(INDEX('Ebook List'!K:K,MATCH('Order Form'!$L186,'Ebook List'!$O:$O,0)),"") &amp; ""</f>
        <v/>
      </c>
      <c r="I186" s="87" t="str">
        <f>IFERROR(INDEX('Ebook List'!J:J,MATCH('Order Form'!$L186,'Ebook List'!$O:$O,0)),"")</f>
        <v/>
      </c>
      <c r="J186" s="58" t="str">
        <f>IFERROR(INDEX('Ebook List'!B:B,MATCH('Order Form'!$L186,'Ebook List'!$O:$O,0)),"")</f>
        <v/>
      </c>
      <c r="L186" t="s">
        <v>199</v>
      </c>
    </row>
    <row r="187" spans="1:12" ht="15" customHeight="1" x14ac:dyDescent="0.4">
      <c r="A187" t="str">
        <f>IFERROR(INDEX('Ebook List'!E:E,MATCH('Order Form'!$L187,'Ebook List'!$O:$O,0)),"")</f>
        <v/>
      </c>
      <c r="B187" t="str">
        <f>IFERROR(INDEX('Ebook List'!I:I,MATCH('Order Form'!$L187,'Ebook List'!$O:$O,0)),"")</f>
        <v/>
      </c>
      <c r="C187" s="35" t="str">
        <f>IFERROR(INDEX('Ebook List'!F:F,MATCH('Order Form'!$L187,'Ebook List'!$O:$O,0)),"")</f>
        <v/>
      </c>
      <c r="D187" t="str">
        <f>IFERROR(INDEX('Ebook List'!D:D,MATCH('Order Form'!$L187,'Ebook List'!$O:$O,0)),"")</f>
        <v/>
      </c>
      <c r="E187" t="str">
        <f>IFERROR(INDEX('Ebook List'!C:C,MATCH('Order Form'!$L187,'Ebook List'!$O:$O,0)),"")</f>
        <v/>
      </c>
      <c r="F187" s="31" t="str">
        <f>IF((IFERROR(INDEX('Ebook List'!G:G,MATCH('Order Form'!$L187,'Ebook List'!$O:$O,0)),""))="","",HYPERLINK("https://dx.doi.org/"&amp;(IFERROR(INDEX('Ebook List'!G:G,MATCH('Order Form'!$L187,'Ebook List'!$O:$O,0)),""))))</f>
        <v/>
      </c>
      <c r="G187" t="str">
        <f>IFERROR(INDEX('Ebook List'!H:H,MATCH('Order Form'!$L187,'Ebook List'!$O:$O,0)),"")</f>
        <v/>
      </c>
      <c r="H187" t="str">
        <f>IFERROR(INDEX('Ebook List'!K:K,MATCH('Order Form'!$L187,'Ebook List'!$O:$O,0)),"") &amp; ""</f>
        <v/>
      </c>
      <c r="I187" s="87" t="str">
        <f>IFERROR(INDEX('Ebook List'!J:J,MATCH('Order Form'!$L187,'Ebook List'!$O:$O,0)),"")</f>
        <v/>
      </c>
      <c r="J187" s="58" t="str">
        <f>IFERROR(INDEX('Ebook List'!B:B,MATCH('Order Form'!$L187,'Ebook List'!$O:$O,0)),"")</f>
        <v/>
      </c>
      <c r="L187" t="s">
        <v>200</v>
      </c>
    </row>
    <row r="188" spans="1:12" ht="15" customHeight="1" x14ac:dyDescent="0.4">
      <c r="A188" t="str">
        <f>IFERROR(INDEX('Ebook List'!E:E,MATCH('Order Form'!$L188,'Ebook List'!$O:$O,0)),"")</f>
        <v/>
      </c>
      <c r="B188" t="str">
        <f>IFERROR(INDEX('Ebook List'!I:I,MATCH('Order Form'!$L188,'Ebook List'!$O:$O,0)),"")</f>
        <v/>
      </c>
      <c r="C188" s="35" t="str">
        <f>IFERROR(INDEX('Ebook List'!F:F,MATCH('Order Form'!$L188,'Ebook List'!$O:$O,0)),"")</f>
        <v/>
      </c>
      <c r="D188" t="str">
        <f>IFERROR(INDEX('Ebook List'!D:D,MATCH('Order Form'!$L188,'Ebook List'!$O:$O,0)),"")</f>
        <v/>
      </c>
      <c r="E188" t="str">
        <f>IFERROR(INDEX('Ebook List'!C:C,MATCH('Order Form'!$L188,'Ebook List'!$O:$O,0)),"")</f>
        <v/>
      </c>
      <c r="F188" s="31" t="str">
        <f>IF((IFERROR(INDEX('Ebook List'!G:G,MATCH('Order Form'!$L188,'Ebook List'!$O:$O,0)),""))="","",HYPERLINK("https://dx.doi.org/"&amp;(IFERROR(INDEX('Ebook List'!G:G,MATCH('Order Form'!$L188,'Ebook List'!$O:$O,0)),""))))</f>
        <v/>
      </c>
      <c r="G188" t="str">
        <f>IFERROR(INDEX('Ebook List'!H:H,MATCH('Order Form'!$L188,'Ebook List'!$O:$O,0)),"")</f>
        <v/>
      </c>
      <c r="H188" t="str">
        <f>IFERROR(INDEX('Ebook List'!K:K,MATCH('Order Form'!$L188,'Ebook List'!$O:$O,0)),"") &amp; ""</f>
        <v/>
      </c>
      <c r="I188" s="87" t="str">
        <f>IFERROR(INDEX('Ebook List'!J:J,MATCH('Order Form'!$L188,'Ebook List'!$O:$O,0)),"")</f>
        <v/>
      </c>
      <c r="J188" s="58" t="str">
        <f>IFERROR(INDEX('Ebook List'!B:B,MATCH('Order Form'!$L188,'Ebook List'!$O:$O,0)),"")</f>
        <v/>
      </c>
      <c r="L188" t="s">
        <v>201</v>
      </c>
    </row>
    <row r="189" spans="1:12" ht="15" customHeight="1" x14ac:dyDescent="0.4">
      <c r="A189" t="str">
        <f>IFERROR(INDEX('Ebook List'!E:E,MATCH('Order Form'!$L189,'Ebook List'!$O:$O,0)),"")</f>
        <v/>
      </c>
      <c r="B189" t="str">
        <f>IFERROR(INDEX('Ebook List'!I:I,MATCH('Order Form'!$L189,'Ebook List'!$O:$O,0)),"")</f>
        <v/>
      </c>
      <c r="C189" s="35" t="str">
        <f>IFERROR(INDEX('Ebook List'!F:F,MATCH('Order Form'!$L189,'Ebook List'!$O:$O,0)),"")</f>
        <v/>
      </c>
      <c r="D189" t="str">
        <f>IFERROR(INDEX('Ebook List'!D:D,MATCH('Order Form'!$L189,'Ebook List'!$O:$O,0)),"")</f>
        <v/>
      </c>
      <c r="E189" t="str">
        <f>IFERROR(INDEX('Ebook List'!C:C,MATCH('Order Form'!$L189,'Ebook List'!$O:$O,0)),"")</f>
        <v/>
      </c>
      <c r="F189" s="31" t="str">
        <f>IF((IFERROR(INDEX('Ebook List'!G:G,MATCH('Order Form'!$L189,'Ebook List'!$O:$O,0)),""))="","",HYPERLINK("https://dx.doi.org/"&amp;(IFERROR(INDEX('Ebook List'!G:G,MATCH('Order Form'!$L189,'Ebook List'!$O:$O,0)),""))))</f>
        <v/>
      </c>
      <c r="G189" t="str">
        <f>IFERROR(INDEX('Ebook List'!H:H,MATCH('Order Form'!$L189,'Ebook List'!$O:$O,0)),"")</f>
        <v/>
      </c>
      <c r="H189" t="str">
        <f>IFERROR(INDEX('Ebook List'!K:K,MATCH('Order Form'!$L189,'Ebook List'!$O:$O,0)),"") &amp; ""</f>
        <v/>
      </c>
      <c r="I189" s="87" t="str">
        <f>IFERROR(INDEX('Ebook List'!J:J,MATCH('Order Form'!$L189,'Ebook List'!$O:$O,0)),"")</f>
        <v/>
      </c>
      <c r="J189" s="58" t="str">
        <f>IFERROR(INDEX('Ebook List'!B:B,MATCH('Order Form'!$L189,'Ebook List'!$O:$O,0)),"")</f>
        <v/>
      </c>
      <c r="L189" t="s">
        <v>202</v>
      </c>
    </row>
    <row r="190" spans="1:12" ht="15" customHeight="1" x14ac:dyDescent="0.4">
      <c r="A190" t="str">
        <f>IFERROR(INDEX('Ebook List'!E:E,MATCH('Order Form'!$L190,'Ebook List'!$O:$O,0)),"")</f>
        <v/>
      </c>
      <c r="B190" t="str">
        <f>IFERROR(INDEX('Ebook List'!I:I,MATCH('Order Form'!$L190,'Ebook List'!$O:$O,0)),"")</f>
        <v/>
      </c>
      <c r="C190" s="35" t="str">
        <f>IFERROR(INDEX('Ebook List'!F:F,MATCH('Order Form'!$L190,'Ebook List'!$O:$O,0)),"")</f>
        <v/>
      </c>
      <c r="D190" t="str">
        <f>IFERROR(INDEX('Ebook List'!D:D,MATCH('Order Form'!$L190,'Ebook List'!$O:$O,0)),"")</f>
        <v/>
      </c>
      <c r="E190" t="str">
        <f>IFERROR(INDEX('Ebook List'!C:C,MATCH('Order Form'!$L190,'Ebook List'!$O:$O,0)),"")</f>
        <v/>
      </c>
      <c r="F190" s="31" t="str">
        <f>IF((IFERROR(INDEX('Ebook List'!G:G,MATCH('Order Form'!$L190,'Ebook List'!$O:$O,0)),""))="","",HYPERLINK("https://dx.doi.org/"&amp;(IFERROR(INDEX('Ebook List'!G:G,MATCH('Order Form'!$L190,'Ebook List'!$O:$O,0)),""))))</f>
        <v/>
      </c>
      <c r="G190" t="str">
        <f>IFERROR(INDEX('Ebook List'!H:H,MATCH('Order Form'!$L190,'Ebook List'!$O:$O,0)),"")</f>
        <v/>
      </c>
      <c r="H190" t="str">
        <f>IFERROR(INDEX('Ebook List'!K:K,MATCH('Order Form'!$L190,'Ebook List'!$O:$O,0)),"") &amp; ""</f>
        <v/>
      </c>
      <c r="I190" s="87" t="str">
        <f>IFERROR(INDEX('Ebook List'!J:J,MATCH('Order Form'!$L190,'Ebook List'!$O:$O,0)),"")</f>
        <v/>
      </c>
      <c r="J190" s="58" t="str">
        <f>IFERROR(INDEX('Ebook List'!B:B,MATCH('Order Form'!$L190,'Ebook List'!$O:$O,0)),"")</f>
        <v/>
      </c>
      <c r="L190" t="s">
        <v>203</v>
      </c>
    </row>
    <row r="191" spans="1:12" ht="15" customHeight="1" x14ac:dyDescent="0.4">
      <c r="A191" t="str">
        <f>IFERROR(INDEX('Ebook List'!E:E,MATCH('Order Form'!$L191,'Ebook List'!$O:$O,0)),"")</f>
        <v/>
      </c>
      <c r="B191" t="str">
        <f>IFERROR(INDEX('Ebook List'!I:I,MATCH('Order Form'!$L191,'Ebook List'!$O:$O,0)),"")</f>
        <v/>
      </c>
      <c r="C191" s="35" t="str">
        <f>IFERROR(INDEX('Ebook List'!F:F,MATCH('Order Form'!$L191,'Ebook List'!$O:$O,0)),"")</f>
        <v/>
      </c>
      <c r="D191" t="str">
        <f>IFERROR(INDEX('Ebook List'!D:D,MATCH('Order Form'!$L191,'Ebook List'!$O:$O,0)),"")</f>
        <v/>
      </c>
      <c r="E191" t="str">
        <f>IFERROR(INDEX('Ebook List'!C:C,MATCH('Order Form'!$L191,'Ebook List'!$O:$O,0)),"")</f>
        <v/>
      </c>
      <c r="F191" s="31" t="str">
        <f>IF((IFERROR(INDEX('Ebook List'!G:G,MATCH('Order Form'!$L191,'Ebook List'!$O:$O,0)),""))="","",HYPERLINK("https://dx.doi.org/"&amp;(IFERROR(INDEX('Ebook List'!G:G,MATCH('Order Form'!$L191,'Ebook List'!$O:$O,0)),""))))</f>
        <v/>
      </c>
      <c r="G191" t="str">
        <f>IFERROR(INDEX('Ebook List'!H:H,MATCH('Order Form'!$L191,'Ebook List'!$O:$O,0)),"")</f>
        <v/>
      </c>
      <c r="H191" t="str">
        <f>IFERROR(INDEX('Ebook List'!K:K,MATCH('Order Form'!$L191,'Ebook List'!$O:$O,0)),"") &amp; ""</f>
        <v/>
      </c>
      <c r="I191" s="87" t="str">
        <f>IFERROR(INDEX('Ebook List'!J:J,MATCH('Order Form'!$L191,'Ebook List'!$O:$O,0)),"")</f>
        <v/>
      </c>
      <c r="J191" s="58" t="str">
        <f>IFERROR(INDEX('Ebook List'!B:B,MATCH('Order Form'!$L191,'Ebook List'!$O:$O,0)),"")</f>
        <v/>
      </c>
      <c r="L191" t="s">
        <v>204</v>
      </c>
    </row>
    <row r="192" spans="1:12" ht="15" customHeight="1" x14ac:dyDescent="0.4">
      <c r="A192" t="str">
        <f>IFERROR(INDEX('Ebook List'!E:E,MATCH('Order Form'!$L192,'Ebook List'!$O:$O,0)),"")</f>
        <v/>
      </c>
      <c r="B192" t="str">
        <f>IFERROR(INDEX('Ebook List'!I:I,MATCH('Order Form'!$L192,'Ebook List'!$O:$O,0)),"")</f>
        <v/>
      </c>
      <c r="C192" s="35" t="str">
        <f>IFERROR(INDEX('Ebook List'!F:F,MATCH('Order Form'!$L192,'Ebook List'!$O:$O,0)),"")</f>
        <v/>
      </c>
      <c r="D192" t="str">
        <f>IFERROR(INDEX('Ebook List'!D:D,MATCH('Order Form'!$L192,'Ebook List'!$O:$O,0)),"")</f>
        <v/>
      </c>
      <c r="E192" t="str">
        <f>IFERROR(INDEX('Ebook List'!C:C,MATCH('Order Form'!$L192,'Ebook List'!$O:$O,0)),"")</f>
        <v/>
      </c>
      <c r="F192" s="31" t="str">
        <f>IF((IFERROR(INDEX('Ebook List'!G:G,MATCH('Order Form'!$L192,'Ebook List'!$O:$O,0)),""))="","",HYPERLINK("https://dx.doi.org/"&amp;(IFERROR(INDEX('Ebook List'!G:G,MATCH('Order Form'!$L192,'Ebook List'!$O:$O,0)),""))))</f>
        <v/>
      </c>
      <c r="G192" t="str">
        <f>IFERROR(INDEX('Ebook List'!H:H,MATCH('Order Form'!$L192,'Ebook List'!$O:$O,0)),"")</f>
        <v/>
      </c>
      <c r="H192" t="str">
        <f>IFERROR(INDEX('Ebook List'!K:K,MATCH('Order Form'!$L192,'Ebook List'!$O:$O,0)),"") &amp; ""</f>
        <v/>
      </c>
      <c r="I192" s="87" t="str">
        <f>IFERROR(INDEX('Ebook List'!J:J,MATCH('Order Form'!$L192,'Ebook List'!$O:$O,0)),"")</f>
        <v/>
      </c>
      <c r="J192" s="58" t="str">
        <f>IFERROR(INDEX('Ebook List'!B:B,MATCH('Order Form'!$L192,'Ebook List'!$O:$O,0)),"")</f>
        <v/>
      </c>
      <c r="L192" t="s">
        <v>205</v>
      </c>
    </row>
    <row r="193" spans="1:12" ht="15" customHeight="1" x14ac:dyDescent="0.4">
      <c r="A193" t="str">
        <f>IFERROR(INDEX('Ebook List'!E:E,MATCH('Order Form'!$L193,'Ebook List'!$O:$O,0)),"")</f>
        <v/>
      </c>
      <c r="B193" t="str">
        <f>IFERROR(INDEX('Ebook List'!I:I,MATCH('Order Form'!$L193,'Ebook List'!$O:$O,0)),"")</f>
        <v/>
      </c>
      <c r="C193" s="35" t="str">
        <f>IFERROR(INDEX('Ebook List'!F:F,MATCH('Order Form'!$L193,'Ebook List'!$O:$O,0)),"")</f>
        <v/>
      </c>
      <c r="D193" t="str">
        <f>IFERROR(INDEX('Ebook List'!D:D,MATCH('Order Form'!$L193,'Ebook List'!$O:$O,0)),"")</f>
        <v/>
      </c>
      <c r="E193" t="str">
        <f>IFERROR(INDEX('Ebook List'!C:C,MATCH('Order Form'!$L193,'Ebook List'!$O:$O,0)),"")</f>
        <v/>
      </c>
      <c r="F193" s="31" t="str">
        <f>IF((IFERROR(INDEX('Ebook List'!G:G,MATCH('Order Form'!$L193,'Ebook List'!$O:$O,0)),""))="","",HYPERLINK("https://dx.doi.org/"&amp;(IFERROR(INDEX('Ebook List'!G:G,MATCH('Order Form'!$L193,'Ebook List'!$O:$O,0)),""))))</f>
        <v/>
      </c>
      <c r="G193" t="str">
        <f>IFERROR(INDEX('Ebook List'!H:H,MATCH('Order Form'!$L193,'Ebook List'!$O:$O,0)),"")</f>
        <v/>
      </c>
      <c r="H193" t="str">
        <f>IFERROR(INDEX('Ebook List'!K:K,MATCH('Order Form'!$L193,'Ebook List'!$O:$O,0)),"") &amp; ""</f>
        <v/>
      </c>
      <c r="I193" s="87" t="str">
        <f>IFERROR(INDEX('Ebook List'!J:J,MATCH('Order Form'!$L193,'Ebook List'!$O:$O,0)),"")</f>
        <v/>
      </c>
      <c r="J193" s="58" t="str">
        <f>IFERROR(INDEX('Ebook List'!B:B,MATCH('Order Form'!$L193,'Ebook List'!$O:$O,0)),"")</f>
        <v/>
      </c>
      <c r="L193" t="s">
        <v>206</v>
      </c>
    </row>
    <row r="194" spans="1:12" ht="15" customHeight="1" x14ac:dyDescent="0.4">
      <c r="A194" t="str">
        <f>IFERROR(INDEX('Ebook List'!E:E,MATCH('Order Form'!$L194,'Ebook List'!$O:$O,0)),"")</f>
        <v/>
      </c>
      <c r="B194" t="str">
        <f>IFERROR(INDEX('Ebook List'!I:I,MATCH('Order Form'!$L194,'Ebook List'!$O:$O,0)),"")</f>
        <v/>
      </c>
      <c r="C194" s="35" t="str">
        <f>IFERROR(INDEX('Ebook List'!F:F,MATCH('Order Form'!$L194,'Ebook List'!$O:$O,0)),"")</f>
        <v/>
      </c>
      <c r="D194" t="str">
        <f>IFERROR(INDEX('Ebook List'!D:D,MATCH('Order Form'!$L194,'Ebook List'!$O:$O,0)),"")</f>
        <v/>
      </c>
      <c r="E194" t="str">
        <f>IFERROR(INDEX('Ebook List'!C:C,MATCH('Order Form'!$L194,'Ebook List'!$O:$O,0)),"")</f>
        <v/>
      </c>
      <c r="F194" s="31" t="str">
        <f>IF((IFERROR(INDEX('Ebook List'!G:G,MATCH('Order Form'!$L194,'Ebook List'!$O:$O,0)),""))="","",HYPERLINK("https://dx.doi.org/"&amp;(IFERROR(INDEX('Ebook List'!G:G,MATCH('Order Form'!$L194,'Ebook List'!$O:$O,0)),""))))</f>
        <v/>
      </c>
      <c r="G194" t="str">
        <f>IFERROR(INDEX('Ebook List'!H:H,MATCH('Order Form'!$L194,'Ebook List'!$O:$O,0)),"")</f>
        <v/>
      </c>
      <c r="H194" t="str">
        <f>IFERROR(INDEX('Ebook List'!K:K,MATCH('Order Form'!$L194,'Ebook List'!$O:$O,0)),"") &amp; ""</f>
        <v/>
      </c>
      <c r="I194" s="87" t="str">
        <f>IFERROR(INDEX('Ebook List'!J:J,MATCH('Order Form'!$L194,'Ebook List'!$O:$O,0)),"")</f>
        <v/>
      </c>
      <c r="J194" s="58" t="str">
        <f>IFERROR(INDEX('Ebook List'!B:B,MATCH('Order Form'!$L194,'Ebook List'!$O:$O,0)),"")</f>
        <v/>
      </c>
      <c r="L194" t="s">
        <v>207</v>
      </c>
    </row>
    <row r="195" spans="1:12" ht="15" customHeight="1" x14ac:dyDescent="0.4">
      <c r="A195" t="str">
        <f>IFERROR(INDEX('Ebook List'!E:E,MATCH('Order Form'!$L195,'Ebook List'!$O:$O,0)),"")</f>
        <v/>
      </c>
      <c r="B195" t="str">
        <f>IFERROR(INDEX('Ebook List'!I:I,MATCH('Order Form'!$L195,'Ebook List'!$O:$O,0)),"")</f>
        <v/>
      </c>
      <c r="C195" s="35" t="str">
        <f>IFERROR(INDEX('Ebook List'!F:F,MATCH('Order Form'!$L195,'Ebook List'!$O:$O,0)),"")</f>
        <v/>
      </c>
      <c r="D195" t="str">
        <f>IFERROR(INDEX('Ebook List'!D:D,MATCH('Order Form'!$L195,'Ebook List'!$O:$O,0)),"")</f>
        <v/>
      </c>
      <c r="E195" t="str">
        <f>IFERROR(INDEX('Ebook List'!C:C,MATCH('Order Form'!$L195,'Ebook List'!$O:$O,0)),"")</f>
        <v/>
      </c>
      <c r="F195" s="31" t="str">
        <f>IF((IFERROR(INDEX('Ebook List'!G:G,MATCH('Order Form'!$L195,'Ebook List'!$O:$O,0)),""))="","",HYPERLINK("https://dx.doi.org/"&amp;(IFERROR(INDEX('Ebook List'!G:G,MATCH('Order Form'!$L195,'Ebook List'!$O:$O,0)),""))))</f>
        <v/>
      </c>
      <c r="G195" t="str">
        <f>IFERROR(INDEX('Ebook List'!H:H,MATCH('Order Form'!$L195,'Ebook List'!$O:$O,0)),"")</f>
        <v/>
      </c>
      <c r="H195" t="str">
        <f>IFERROR(INDEX('Ebook List'!K:K,MATCH('Order Form'!$L195,'Ebook List'!$O:$O,0)),"") &amp; ""</f>
        <v/>
      </c>
      <c r="I195" s="87" t="str">
        <f>IFERROR(INDEX('Ebook List'!J:J,MATCH('Order Form'!$L195,'Ebook List'!$O:$O,0)),"")</f>
        <v/>
      </c>
      <c r="J195" s="58" t="str">
        <f>IFERROR(INDEX('Ebook List'!B:B,MATCH('Order Form'!$L195,'Ebook List'!$O:$O,0)),"")</f>
        <v/>
      </c>
      <c r="L195" t="s">
        <v>208</v>
      </c>
    </row>
    <row r="196" spans="1:12" ht="15" customHeight="1" x14ac:dyDescent="0.4">
      <c r="A196" t="str">
        <f>IFERROR(INDEX('Ebook List'!E:E,MATCH('Order Form'!$L196,'Ebook List'!$O:$O,0)),"")</f>
        <v/>
      </c>
      <c r="B196" t="str">
        <f>IFERROR(INDEX('Ebook List'!I:I,MATCH('Order Form'!$L196,'Ebook List'!$O:$O,0)),"")</f>
        <v/>
      </c>
      <c r="C196" s="35" t="str">
        <f>IFERROR(INDEX('Ebook List'!F:F,MATCH('Order Form'!$L196,'Ebook List'!$O:$O,0)),"")</f>
        <v/>
      </c>
      <c r="D196" t="str">
        <f>IFERROR(INDEX('Ebook List'!D:D,MATCH('Order Form'!$L196,'Ebook List'!$O:$O,0)),"")</f>
        <v/>
      </c>
      <c r="E196" t="str">
        <f>IFERROR(INDEX('Ebook List'!C:C,MATCH('Order Form'!$L196,'Ebook List'!$O:$O,0)),"")</f>
        <v/>
      </c>
      <c r="F196" s="31" t="str">
        <f>IF((IFERROR(INDEX('Ebook List'!G:G,MATCH('Order Form'!$L196,'Ebook List'!$O:$O,0)),""))="","",HYPERLINK("https://dx.doi.org/"&amp;(IFERROR(INDEX('Ebook List'!G:G,MATCH('Order Form'!$L196,'Ebook List'!$O:$O,0)),""))))</f>
        <v/>
      </c>
      <c r="G196" t="str">
        <f>IFERROR(INDEX('Ebook List'!H:H,MATCH('Order Form'!$L196,'Ebook List'!$O:$O,0)),"")</f>
        <v/>
      </c>
      <c r="H196" t="str">
        <f>IFERROR(INDEX('Ebook List'!K:K,MATCH('Order Form'!$L196,'Ebook List'!$O:$O,0)),"") &amp; ""</f>
        <v/>
      </c>
      <c r="I196" s="87" t="str">
        <f>IFERROR(INDEX('Ebook List'!J:J,MATCH('Order Form'!$L196,'Ebook List'!$O:$O,0)),"")</f>
        <v/>
      </c>
      <c r="J196" s="58" t="str">
        <f>IFERROR(INDEX('Ebook List'!B:B,MATCH('Order Form'!$L196,'Ebook List'!$O:$O,0)),"")</f>
        <v/>
      </c>
      <c r="L196" t="s">
        <v>209</v>
      </c>
    </row>
    <row r="197" spans="1:12" ht="15" customHeight="1" x14ac:dyDescent="0.4">
      <c r="A197" t="str">
        <f>IFERROR(INDEX('Ebook List'!E:E,MATCH('Order Form'!$L197,'Ebook List'!$O:$O,0)),"")</f>
        <v/>
      </c>
      <c r="B197" t="str">
        <f>IFERROR(INDEX('Ebook List'!I:I,MATCH('Order Form'!$L197,'Ebook List'!$O:$O,0)),"")</f>
        <v/>
      </c>
      <c r="C197" s="35" t="str">
        <f>IFERROR(INDEX('Ebook List'!F:F,MATCH('Order Form'!$L197,'Ebook List'!$O:$O,0)),"")</f>
        <v/>
      </c>
      <c r="D197" t="str">
        <f>IFERROR(INDEX('Ebook List'!D:D,MATCH('Order Form'!$L197,'Ebook List'!$O:$O,0)),"")</f>
        <v/>
      </c>
      <c r="E197" t="str">
        <f>IFERROR(INDEX('Ebook List'!C:C,MATCH('Order Form'!$L197,'Ebook List'!$O:$O,0)),"")</f>
        <v/>
      </c>
      <c r="F197" s="31" t="str">
        <f>IF((IFERROR(INDEX('Ebook List'!G:G,MATCH('Order Form'!$L197,'Ebook List'!$O:$O,0)),""))="","",HYPERLINK("https://dx.doi.org/"&amp;(IFERROR(INDEX('Ebook List'!G:G,MATCH('Order Form'!$L197,'Ebook List'!$O:$O,0)),""))))</f>
        <v/>
      </c>
      <c r="G197" t="str">
        <f>IFERROR(INDEX('Ebook List'!H:H,MATCH('Order Form'!$L197,'Ebook List'!$O:$O,0)),"")</f>
        <v/>
      </c>
      <c r="H197" t="str">
        <f>IFERROR(INDEX('Ebook List'!K:K,MATCH('Order Form'!$L197,'Ebook List'!$O:$O,0)),"") &amp; ""</f>
        <v/>
      </c>
      <c r="I197" s="87" t="str">
        <f>IFERROR(INDEX('Ebook List'!J:J,MATCH('Order Form'!$L197,'Ebook List'!$O:$O,0)),"")</f>
        <v/>
      </c>
      <c r="J197" s="58" t="str">
        <f>IFERROR(INDEX('Ebook List'!B:B,MATCH('Order Form'!$L197,'Ebook List'!$O:$O,0)),"")</f>
        <v/>
      </c>
      <c r="L197" t="s">
        <v>210</v>
      </c>
    </row>
    <row r="198" spans="1:12" ht="15" customHeight="1" x14ac:dyDescent="0.4">
      <c r="A198" t="str">
        <f>IFERROR(INDEX('Ebook List'!E:E,MATCH('Order Form'!$L198,'Ebook List'!$O:$O,0)),"")</f>
        <v/>
      </c>
      <c r="B198" t="str">
        <f>IFERROR(INDEX('Ebook List'!I:I,MATCH('Order Form'!$L198,'Ebook List'!$O:$O,0)),"")</f>
        <v/>
      </c>
      <c r="C198" s="35" t="str">
        <f>IFERROR(INDEX('Ebook List'!F:F,MATCH('Order Form'!$L198,'Ebook List'!$O:$O,0)),"")</f>
        <v/>
      </c>
      <c r="D198" t="str">
        <f>IFERROR(INDEX('Ebook List'!D:D,MATCH('Order Form'!$L198,'Ebook List'!$O:$O,0)),"")</f>
        <v/>
      </c>
      <c r="E198" t="str">
        <f>IFERROR(INDEX('Ebook List'!C:C,MATCH('Order Form'!$L198,'Ebook List'!$O:$O,0)),"")</f>
        <v/>
      </c>
      <c r="F198" s="31" t="str">
        <f>IF((IFERROR(INDEX('Ebook List'!G:G,MATCH('Order Form'!$L198,'Ebook List'!$O:$O,0)),""))="","",HYPERLINK("https://dx.doi.org/"&amp;(IFERROR(INDEX('Ebook List'!G:G,MATCH('Order Form'!$L198,'Ebook List'!$O:$O,0)),""))))</f>
        <v/>
      </c>
      <c r="G198" t="str">
        <f>IFERROR(INDEX('Ebook List'!H:H,MATCH('Order Form'!$L198,'Ebook List'!$O:$O,0)),"")</f>
        <v/>
      </c>
      <c r="H198" t="str">
        <f>IFERROR(INDEX('Ebook List'!K:K,MATCH('Order Form'!$L198,'Ebook List'!$O:$O,0)),"") &amp; ""</f>
        <v/>
      </c>
      <c r="I198" s="87" t="str">
        <f>IFERROR(INDEX('Ebook List'!J:J,MATCH('Order Form'!$L198,'Ebook List'!$O:$O,0)),"")</f>
        <v/>
      </c>
      <c r="J198" s="58" t="str">
        <f>IFERROR(INDEX('Ebook List'!B:B,MATCH('Order Form'!$L198,'Ebook List'!$O:$O,0)),"")</f>
        <v/>
      </c>
      <c r="L198" t="s">
        <v>211</v>
      </c>
    </row>
    <row r="199" spans="1:12" ht="15" customHeight="1" x14ac:dyDescent="0.4">
      <c r="A199" t="str">
        <f>IFERROR(INDEX('Ebook List'!E:E,MATCH('Order Form'!$L199,'Ebook List'!$O:$O,0)),"")</f>
        <v/>
      </c>
      <c r="B199" t="str">
        <f>IFERROR(INDEX('Ebook List'!I:I,MATCH('Order Form'!$L199,'Ebook List'!$O:$O,0)),"")</f>
        <v/>
      </c>
      <c r="C199" s="35" t="str">
        <f>IFERROR(INDEX('Ebook List'!F:F,MATCH('Order Form'!$L199,'Ebook List'!$O:$O,0)),"")</f>
        <v/>
      </c>
      <c r="D199" t="str">
        <f>IFERROR(INDEX('Ebook List'!D:D,MATCH('Order Form'!$L199,'Ebook List'!$O:$O,0)),"")</f>
        <v/>
      </c>
      <c r="E199" t="str">
        <f>IFERROR(INDEX('Ebook List'!C:C,MATCH('Order Form'!$L199,'Ebook List'!$O:$O,0)),"")</f>
        <v/>
      </c>
      <c r="F199" s="31" t="str">
        <f>IF((IFERROR(INDEX('Ebook List'!G:G,MATCH('Order Form'!$L199,'Ebook List'!$O:$O,0)),""))="","",HYPERLINK("https://dx.doi.org/"&amp;(IFERROR(INDEX('Ebook List'!G:G,MATCH('Order Form'!$L199,'Ebook List'!$O:$O,0)),""))))</f>
        <v/>
      </c>
      <c r="G199" t="str">
        <f>IFERROR(INDEX('Ebook List'!H:H,MATCH('Order Form'!$L199,'Ebook List'!$O:$O,0)),"")</f>
        <v/>
      </c>
      <c r="H199" t="str">
        <f>IFERROR(INDEX('Ebook List'!K:K,MATCH('Order Form'!$L199,'Ebook List'!$O:$O,0)),"") &amp; ""</f>
        <v/>
      </c>
      <c r="I199" s="87" t="str">
        <f>IFERROR(INDEX('Ebook List'!J:J,MATCH('Order Form'!$L199,'Ebook List'!$O:$O,0)),"")</f>
        <v/>
      </c>
      <c r="J199" s="58" t="str">
        <f>IFERROR(INDEX('Ebook List'!B:B,MATCH('Order Form'!$L199,'Ebook List'!$O:$O,0)),"")</f>
        <v/>
      </c>
      <c r="L199" t="s">
        <v>212</v>
      </c>
    </row>
    <row r="200" spans="1:12" ht="15" customHeight="1" x14ac:dyDescent="0.4">
      <c r="A200" t="str">
        <f>IFERROR(INDEX('Ebook List'!E:E,MATCH('Order Form'!$L200,'Ebook List'!$O:$O,0)),"")</f>
        <v/>
      </c>
      <c r="B200" t="str">
        <f>IFERROR(INDEX('Ebook List'!I:I,MATCH('Order Form'!$L200,'Ebook List'!$O:$O,0)),"")</f>
        <v/>
      </c>
      <c r="C200" s="35" t="str">
        <f>IFERROR(INDEX('Ebook List'!F:F,MATCH('Order Form'!$L200,'Ebook List'!$O:$O,0)),"")</f>
        <v/>
      </c>
      <c r="D200" t="str">
        <f>IFERROR(INDEX('Ebook List'!D:D,MATCH('Order Form'!$L200,'Ebook List'!$O:$O,0)),"")</f>
        <v/>
      </c>
      <c r="E200" t="str">
        <f>IFERROR(INDEX('Ebook List'!C:C,MATCH('Order Form'!$L200,'Ebook List'!$O:$O,0)),"")</f>
        <v/>
      </c>
      <c r="F200" s="31" t="str">
        <f>IF((IFERROR(INDEX('Ebook List'!G:G,MATCH('Order Form'!$L200,'Ebook List'!$O:$O,0)),""))="","",HYPERLINK("https://dx.doi.org/"&amp;(IFERROR(INDEX('Ebook List'!G:G,MATCH('Order Form'!$L200,'Ebook List'!$O:$O,0)),""))))</f>
        <v/>
      </c>
      <c r="G200" t="str">
        <f>IFERROR(INDEX('Ebook List'!H:H,MATCH('Order Form'!$L200,'Ebook List'!$O:$O,0)),"")</f>
        <v/>
      </c>
      <c r="H200" t="str">
        <f>IFERROR(INDEX('Ebook List'!K:K,MATCH('Order Form'!$L200,'Ebook List'!$O:$O,0)),"") &amp; ""</f>
        <v/>
      </c>
      <c r="I200" s="87" t="str">
        <f>IFERROR(INDEX('Ebook List'!J:J,MATCH('Order Form'!$L200,'Ebook List'!$O:$O,0)),"")</f>
        <v/>
      </c>
      <c r="J200" s="58" t="str">
        <f>IFERROR(INDEX('Ebook List'!B:B,MATCH('Order Form'!$L200,'Ebook List'!$O:$O,0)),"")</f>
        <v/>
      </c>
      <c r="L200" t="s">
        <v>213</v>
      </c>
    </row>
    <row r="201" spans="1:12" ht="15" customHeight="1" x14ac:dyDescent="0.4">
      <c r="A201" t="str">
        <f>IFERROR(INDEX('Ebook List'!E:E,MATCH('Order Form'!$L201,'Ebook List'!$O:$O,0)),"")</f>
        <v/>
      </c>
      <c r="B201" t="str">
        <f>IFERROR(INDEX('Ebook List'!I:I,MATCH('Order Form'!$L201,'Ebook List'!$O:$O,0)),"")</f>
        <v/>
      </c>
      <c r="C201" s="35" t="str">
        <f>IFERROR(INDEX('Ebook List'!F:F,MATCH('Order Form'!$L201,'Ebook List'!$O:$O,0)),"")</f>
        <v/>
      </c>
      <c r="D201" t="str">
        <f>IFERROR(INDEX('Ebook List'!D:D,MATCH('Order Form'!$L201,'Ebook List'!$O:$O,0)),"")</f>
        <v/>
      </c>
      <c r="E201" t="str">
        <f>IFERROR(INDEX('Ebook List'!C:C,MATCH('Order Form'!$L201,'Ebook List'!$O:$O,0)),"")</f>
        <v/>
      </c>
      <c r="F201" s="31" t="str">
        <f>IF((IFERROR(INDEX('Ebook List'!G:G,MATCH('Order Form'!$L201,'Ebook List'!$O:$O,0)),""))="","",HYPERLINK("https://dx.doi.org/"&amp;(IFERROR(INDEX('Ebook List'!G:G,MATCH('Order Form'!$L201,'Ebook List'!$O:$O,0)),""))))</f>
        <v/>
      </c>
      <c r="G201" t="str">
        <f>IFERROR(INDEX('Ebook List'!H:H,MATCH('Order Form'!$L201,'Ebook List'!$O:$O,0)),"")</f>
        <v/>
      </c>
      <c r="H201" t="str">
        <f>IFERROR(INDEX('Ebook List'!K:K,MATCH('Order Form'!$L201,'Ebook List'!$O:$O,0)),"") &amp; ""</f>
        <v/>
      </c>
      <c r="I201" s="87" t="str">
        <f>IFERROR(INDEX('Ebook List'!J:J,MATCH('Order Form'!$L201,'Ebook List'!$O:$O,0)),"")</f>
        <v/>
      </c>
      <c r="J201" s="58" t="str">
        <f>IFERROR(INDEX('Ebook List'!B:B,MATCH('Order Form'!$L201,'Ebook List'!$O:$O,0)),"")</f>
        <v/>
      </c>
      <c r="L201" t="s">
        <v>214</v>
      </c>
    </row>
    <row r="202" spans="1:12" ht="15" customHeight="1" x14ac:dyDescent="0.4">
      <c r="A202" t="str">
        <f>IFERROR(INDEX('Ebook List'!E:E,MATCH('Order Form'!$L202,'Ebook List'!$O:$O,0)),"")</f>
        <v/>
      </c>
      <c r="B202" t="str">
        <f>IFERROR(INDEX('Ebook List'!I:I,MATCH('Order Form'!$L202,'Ebook List'!$O:$O,0)),"")</f>
        <v/>
      </c>
      <c r="C202" s="35" t="str">
        <f>IFERROR(INDEX('Ebook List'!F:F,MATCH('Order Form'!$L202,'Ebook List'!$O:$O,0)),"")</f>
        <v/>
      </c>
      <c r="D202" t="str">
        <f>IFERROR(INDEX('Ebook List'!D:D,MATCH('Order Form'!$L202,'Ebook List'!$O:$O,0)),"")</f>
        <v/>
      </c>
      <c r="E202" t="str">
        <f>IFERROR(INDEX('Ebook List'!C:C,MATCH('Order Form'!$L202,'Ebook List'!$O:$O,0)),"")</f>
        <v/>
      </c>
      <c r="F202" s="31" t="str">
        <f>IF((IFERROR(INDEX('Ebook List'!G:G,MATCH('Order Form'!$L202,'Ebook List'!$O:$O,0)),""))="","",HYPERLINK("https://dx.doi.org/"&amp;(IFERROR(INDEX('Ebook List'!G:G,MATCH('Order Form'!$L202,'Ebook List'!$O:$O,0)),""))))</f>
        <v/>
      </c>
      <c r="G202" t="str">
        <f>IFERROR(INDEX('Ebook List'!H:H,MATCH('Order Form'!$L202,'Ebook List'!$O:$O,0)),"")</f>
        <v/>
      </c>
      <c r="H202" t="str">
        <f>IFERROR(INDEX('Ebook List'!K:K,MATCH('Order Form'!$L202,'Ebook List'!$O:$O,0)),"") &amp; ""</f>
        <v/>
      </c>
      <c r="I202" s="87" t="str">
        <f>IFERROR(INDEX('Ebook List'!J:J,MATCH('Order Form'!$L202,'Ebook List'!$O:$O,0)),"")</f>
        <v/>
      </c>
      <c r="J202" s="58" t="str">
        <f>IFERROR(INDEX('Ebook List'!B:B,MATCH('Order Form'!$L202,'Ebook List'!$O:$O,0)),"")</f>
        <v/>
      </c>
      <c r="L202" t="s">
        <v>215</v>
      </c>
    </row>
    <row r="203" spans="1:12" ht="15" customHeight="1" x14ac:dyDescent="0.4">
      <c r="A203" t="str">
        <f>IFERROR(INDEX('Ebook List'!E:E,MATCH('Order Form'!$L203,'Ebook List'!$O:$O,0)),"")</f>
        <v/>
      </c>
      <c r="B203" t="str">
        <f>IFERROR(INDEX('Ebook List'!I:I,MATCH('Order Form'!$L203,'Ebook List'!$O:$O,0)),"")</f>
        <v/>
      </c>
      <c r="C203" s="35" t="str">
        <f>IFERROR(INDEX('Ebook List'!F:F,MATCH('Order Form'!$L203,'Ebook List'!$O:$O,0)),"")</f>
        <v/>
      </c>
      <c r="D203" t="str">
        <f>IFERROR(INDEX('Ebook List'!D:D,MATCH('Order Form'!$L203,'Ebook List'!$O:$O,0)),"")</f>
        <v/>
      </c>
      <c r="E203" t="str">
        <f>IFERROR(INDEX('Ebook List'!C:C,MATCH('Order Form'!$L203,'Ebook List'!$O:$O,0)),"")</f>
        <v/>
      </c>
      <c r="F203" s="31" t="str">
        <f>IF((IFERROR(INDEX('Ebook List'!G:G,MATCH('Order Form'!$L203,'Ebook List'!$O:$O,0)),""))="","",HYPERLINK("https://dx.doi.org/"&amp;(IFERROR(INDEX('Ebook List'!G:G,MATCH('Order Form'!$L203,'Ebook List'!$O:$O,0)),""))))</f>
        <v/>
      </c>
      <c r="G203" t="str">
        <f>IFERROR(INDEX('Ebook List'!H:H,MATCH('Order Form'!$L203,'Ebook List'!$O:$O,0)),"")</f>
        <v/>
      </c>
      <c r="H203" t="str">
        <f>IFERROR(INDEX('Ebook List'!K:K,MATCH('Order Form'!$L203,'Ebook List'!$O:$O,0)),"") &amp; ""</f>
        <v/>
      </c>
      <c r="I203" s="87" t="str">
        <f>IFERROR(INDEX('Ebook List'!J:J,MATCH('Order Form'!$L203,'Ebook List'!$O:$O,0)),"")</f>
        <v/>
      </c>
      <c r="J203" s="58" t="str">
        <f>IFERROR(INDEX('Ebook List'!B:B,MATCH('Order Form'!$L203,'Ebook List'!$O:$O,0)),"")</f>
        <v/>
      </c>
      <c r="L203" t="s">
        <v>216</v>
      </c>
    </row>
    <row r="204" spans="1:12" ht="15" customHeight="1" x14ac:dyDescent="0.4">
      <c r="A204" t="str">
        <f>IFERROR(INDEX('Ebook List'!E:E,MATCH('Order Form'!$L204,'Ebook List'!$O:$O,0)),"")</f>
        <v/>
      </c>
      <c r="B204" t="str">
        <f>IFERROR(INDEX('Ebook List'!I:I,MATCH('Order Form'!$L204,'Ebook List'!$O:$O,0)),"")</f>
        <v/>
      </c>
      <c r="C204" s="35" t="str">
        <f>IFERROR(INDEX('Ebook List'!F:F,MATCH('Order Form'!$L204,'Ebook List'!$O:$O,0)),"")</f>
        <v/>
      </c>
      <c r="D204" t="str">
        <f>IFERROR(INDEX('Ebook List'!D:D,MATCH('Order Form'!$L204,'Ebook List'!$O:$O,0)),"")</f>
        <v/>
      </c>
      <c r="E204" t="str">
        <f>IFERROR(INDEX('Ebook List'!C:C,MATCH('Order Form'!$L204,'Ebook List'!$O:$O,0)),"")</f>
        <v/>
      </c>
      <c r="F204" s="31" t="str">
        <f>IF((IFERROR(INDEX('Ebook List'!G:G,MATCH('Order Form'!$L204,'Ebook List'!$O:$O,0)),""))="","",HYPERLINK("https://dx.doi.org/"&amp;(IFERROR(INDEX('Ebook List'!G:G,MATCH('Order Form'!$L204,'Ebook List'!$O:$O,0)),""))))</f>
        <v/>
      </c>
      <c r="G204" t="str">
        <f>IFERROR(INDEX('Ebook List'!H:H,MATCH('Order Form'!$L204,'Ebook List'!$O:$O,0)),"")</f>
        <v/>
      </c>
      <c r="H204" t="str">
        <f>IFERROR(INDEX('Ebook List'!K:K,MATCH('Order Form'!$L204,'Ebook List'!$O:$O,0)),"") &amp; ""</f>
        <v/>
      </c>
      <c r="I204" s="87" t="str">
        <f>IFERROR(INDEX('Ebook List'!J:J,MATCH('Order Form'!$L204,'Ebook List'!$O:$O,0)),"")</f>
        <v/>
      </c>
      <c r="J204" s="58" t="str">
        <f>IFERROR(INDEX('Ebook List'!B:B,MATCH('Order Form'!$L204,'Ebook List'!$O:$O,0)),"")</f>
        <v/>
      </c>
      <c r="L204" t="s">
        <v>217</v>
      </c>
    </row>
    <row r="205" spans="1:12" ht="15" customHeight="1" x14ac:dyDescent="0.4">
      <c r="A205" t="str">
        <f>IFERROR(INDEX('Ebook List'!E:E,MATCH('Order Form'!$L205,'Ebook List'!$O:$O,0)),"")</f>
        <v/>
      </c>
      <c r="B205" t="str">
        <f>IFERROR(INDEX('Ebook List'!I:I,MATCH('Order Form'!$L205,'Ebook List'!$O:$O,0)),"")</f>
        <v/>
      </c>
      <c r="C205" s="35" t="str">
        <f>IFERROR(INDEX('Ebook List'!F:F,MATCH('Order Form'!$L205,'Ebook List'!$O:$O,0)),"")</f>
        <v/>
      </c>
      <c r="D205" t="str">
        <f>IFERROR(INDEX('Ebook List'!D:D,MATCH('Order Form'!$L205,'Ebook List'!$O:$O,0)),"")</f>
        <v/>
      </c>
      <c r="E205" t="str">
        <f>IFERROR(INDEX('Ebook List'!C:C,MATCH('Order Form'!$L205,'Ebook List'!$O:$O,0)),"")</f>
        <v/>
      </c>
      <c r="F205" s="31" t="str">
        <f>IF((IFERROR(INDEX('Ebook List'!G:G,MATCH('Order Form'!$L205,'Ebook List'!$O:$O,0)),""))="","",HYPERLINK("https://dx.doi.org/"&amp;(IFERROR(INDEX('Ebook List'!G:G,MATCH('Order Form'!$L205,'Ebook List'!$O:$O,0)),""))))</f>
        <v/>
      </c>
      <c r="G205" t="str">
        <f>IFERROR(INDEX('Ebook List'!H:H,MATCH('Order Form'!$L205,'Ebook List'!$O:$O,0)),"")</f>
        <v/>
      </c>
      <c r="H205" t="str">
        <f>IFERROR(INDEX('Ebook List'!K:K,MATCH('Order Form'!$L205,'Ebook List'!$O:$O,0)),"") &amp; ""</f>
        <v/>
      </c>
      <c r="I205" s="87" t="str">
        <f>IFERROR(INDEX('Ebook List'!J:J,MATCH('Order Form'!$L205,'Ebook List'!$O:$O,0)),"")</f>
        <v/>
      </c>
      <c r="J205" s="58" t="str">
        <f>IFERROR(INDEX('Ebook List'!B:B,MATCH('Order Form'!$L205,'Ebook List'!$O:$O,0)),"")</f>
        <v/>
      </c>
      <c r="L205" t="s">
        <v>218</v>
      </c>
    </row>
    <row r="206" spans="1:12" ht="15" customHeight="1" x14ac:dyDescent="0.4">
      <c r="A206" t="str">
        <f>IFERROR(INDEX('Ebook List'!E:E,MATCH('Order Form'!$L206,'Ebook List'!$O:$O,0)),"")</f>
        <v/>
      </c>
      <c r="B206" t="str">
        <f>IFERROR(INDEX('Ebook List'!I:I,MATCH('Order Form'!$L206,'Ebook List'!$O:$O,0)),"")</f>
        <v/>
      </c>
      <c r="C206" s="35" t="str">
        <f>IFERROR(INDEX('Ebook List'!F:F,MATCH('Order Form'!$L206,'Ebook List'!$O:$O,0)),"")</f>
        <v/>
      </c>
      <c r="D206" t="str">
        <f>IFERROR(INDEX('Ebook List'!D:D,MATCH('Order Form'!$L206,'Ebook List'!$O:$O,0)),"")</f>
        <v/>
      </c>
      <c r="E206" t="str">
        <f>IFERROR(INDEX('Ebook List'!C:C,MATCH('Order Form'!$L206,'Ebook List'!$O:$O,0)),"")</f>
        <v/>
      </c>
      <c r="F206" s="31" t="str">
        <f>IF((IFERROR(INDEX('Ebook List'!G:G,MATCH('Order Form'!$L206,'Ebook List'!$O:$O,0)),""))="","",HYPERLINK("https://dx.doi.org/"&amp;(IFERROR(INDEX('Ebook List'!G:G,MATCH('Order Form'!$L206,'Ebook List'!$O:$O,0)),""))))</f>
        <v/>
      </c>
      <c r="G206" t="str">
        <f>IFERROR(INDEX('Ebook List'!H:H,MATCH('Order Form'!$L206,'Ebook List'!$O:$O,0)),"")</f>
        <v/>
      </c>
      <c r="H206" t="str">
        <f>IFERROR(INDEX('Ebook List'!K:K,MATCH('Order Form'!$L206,'Ebook List'!$O:$O,0)),"") &amp; ""</f>
        <v/>
      </c>
      <c r="I206" s="87" t="str">
        <f>IFERROR(INDEX('Ebook List'!J:J,MATCH('Order Form'!$L206,'Ebook List'!$O:$O,0)),"")</f>
        <v/>
      </c>
      <c r="J206" s="58" t="str">
        <f>IFERROR(INDEX('Ebook List'!B:B,MATCH('Order Form'!$L206,'Ebook List'!$O:$O,0)),"")</f>
        <v/>
      </c>
      <c r="L206" t="s">
        <v>219</v>
      </c>
    </row>
    <row r="207" spans="1:12" ht="15" customHeight="1" x14ac:dyDescent="0.4">
      <c r="A207" t="str">
        <f>IFERROR(INDEX('Ebook List'!E:E,MATCH('Order Form'!$L207,'Ebook List'!$O:$O,0)),"")</f>
        <v/>
      </c>
      <c r="B207" t="str">
        <f>IFERROR(INDEX('Ebook List'!I:I,MATCH('Order Form'!$L207,'Ebook List'!$O:$O,0)),"")</f>
        <v/>
      </c>
      <c r="C207" s="35" t="str">
        <f>IFERROR(INDEX('Ebook List'!F:F,MATCH('Order Form'!$L207,'Ebook List'!$O:$O,0)),"")</f>
        <v/>
      </c>
      <c r="D207" t="str">
        <f>IFERROR(INDEX('Ebook List'!D:D,MATCH('Order Form'!$L207,'Ebook List'!$O:$O,0)),"")</f>
        <v/>
      </c>
      <c r="E207" t="str">
        <f>IFERROR(INDEX('Ebook List'!C:C,MATCH('Order Form'!$L207,'Ebook List'!$O:$O,0)),"")</f>
        <v/>
      </c>
      <c r="F207" s="31" t="str">
        <f>IF((IFERROR(INDEX('Ebook List'!G:G,MATCH('Order Form'!$L207,'Ebook List'!$O:$O,0)),""))="","",HYPERLINK("https://dx.doi.org/"&amp;(IFERROR(INDEX('Ebook List'!G:G,MATCH('Order Form'!$L207,'Ebook List'!$O:$O,0)),""))))</f>
        <v/>
      </c>
      <c r="G207" t="str">
        <f>IFERROR(INDEX('Ebook List'!H:H,MATCH('Order Form'!$L207,'Ebook List'!$O:$O,0)),"")</f>
        <v/>
      </c>
      <c r="H207" t="str">
        <f>IFERROR(INDEX('Ebook List'!K:K,MATCH('Order Form'!$L207,'Ebook List'!$O:$O,0)),"") &amp; ""</f>
        <v/>
      </c>
      <c r="I207" s="87" t="str">
        <f>IFERROR(INDEX('Ebook List'!J:J,MATCH('Order Form'!$L207,'Ebook List'!$O:$O,0)),"")</f>
        <v/>
      </c>
      <c r="J207" s="58" t="str">
        <f>IFERROR(INDEX('Ebook List'!B:B,MATCH('Order Form'!$L207,'Ebook List'!$O:$O,0)),"")</f>
        <v/>
      </c>
      <c r="L207" t="s">
        <v>220</v>
      </c>
    </row>
    <row r="208" spans="1:12" ht="15" customHeight="1" x14ac:dyDescent="0.4">
      <c r="A208" t="str">
        <f>IFERROR(INDEX('Ebook List'!E:E,MATCH('Order Form'!$L208,'Ebook List'!$O:$O,0)),"")</f>
        <v/>
      </c>
      <c r="B208" t="str">
        <f>IFERROR(INDEX('Ebook List'!I:I,MATCH('Order Form'!$L208,'Ebook List'!$O:$O,0)),"")</f>
        <v/>
      </c>
      <c r="C208" s="35" t="str">
        <f>IFERROR(INDEX('Ebook List'!F:F,MATCH('Order Form'!$L208,'Ebook List'!$O:$O,0)),"")</f>
        <v/>
      </c>
      <c r="D208" t="str">
        <f>IFERROR(INDEX('Ebook List'!D:D,MATCH('Order Form'!$L208,'Ebook List'!$O:$O,0)),"")</f>
        <v/>
      </c>
      <c r="E208" t="str">
        <f>IFERROR(INDEX('Ebook List'!C:C,MATCH('Order Form'!$L208,'Ebook List'!$O:$O,0)),"")</f>
        <v/>
      </c>
      <c r="F208" s="31" t="str">
        <f>IF((IFERROR(INDEX('Ebook List'!G:G,MATCH('Order Form'!$L208,'Ebook List'!$O:$O,0)),""))="","",HYPERLINK("https://dx.doi.org/"&amp;(IFERROR(INDEX('Ebook List'!G:G,MATCH('Order Form'!$L208,'Ebook List'!$O:$O,0)),""))))</f>
        <v/>
      </c>
      <c r="G208" t="str">
        <f>IFERROR(INDEX('Ebook List'!H:H,MATCH('Order Form'!$L208,'Ebook List'!$O:$O,0)),"")</f>
        <v/>
      </c>
      <c r="H208" t="str">
        <f>IFERROR(INDEX('Ebook List'!K:K,MATCH('Order Form'!$L208,'Ebook List'!$O:$O,0)),"") &amp; ""</f>
        <v/>
      </c>
      <c r="I208" s="87" t="str">
        <f>IFERROR(INDEX('Ebook List'!J:J,MATCH('Order Form'!$L208,'Ebook List'!$O:$O,0)),"")</f>
        <v/>
      </c>
      <c r="J208" s="58" t="str">
        <f>IFERROR(INDEX('Ebook List'!B:B,MATCH('Order Form'!$L208,'Ebook List'!$O:$O,0)),"")</f>
        <v/>
      </c>
      <c r="L208" t="s">
        <v>221</v>
      </c>
    </row>
    <row r="209" spans="1:12" ht="15" customHeight="1" x14ac:dyDescent="0.4">
      <c r="A209" t="str">
        <f>IFERROR(INDEX('Ebook List'!E:E,MATCH('Order Form'!$L209,'Ebook List'!$O:$O,0)),"")</f>
        <v/>
      </c>
      <c r="B209" t="str">
        <f>IFERROR(INDEX('Ebook List'!I:I,MATCH('Order Form'!$L209,'Ebook List'!$O:$O,0)),"")</f>
        <v/>
      </c>
      <c r="C209" s="35" t="str">
        <f>IFERROR(INDEX('Ebook List'!F:F,MATCH('Order Form'!$L209,'Ebook List'!$O:$O,0)),"")</f>
        <v/>
      </c>
      <c r="D209" t="str">
        <f>IFERROR(INDEX('Ebook List'!D:D,MATCH('Order Form'!$L209,'Ebook List'!$O:$O,0)),"")</f>
        <v/>
      </c>
      <c r="E209" t="str">
        <f>IFERROR(INDEX('Ebook List'!C:C,MATCH('Order Form'!$L209,'Ebook List'!$O:$O,0)),"")</f>
        <v/>
      </c>
      <c r="F209" s="31" t="str">
        <f>IF((IFERROR(INDEX('Ebook List'!G:G,MATCH('Order Form'!$L209,'Ebook List'!$O:$O,0)),""))="","",HYPERLINK("https://dx.doi.org/"&amp;(IFERROR(INDEX('Ebook List'!G:G,MATCH('Order Form'!$L209,'Ebook List'!$O:$O,0)),""))))</f>
        <v/>
      </c>
      <c r="G209" t="str">
        <f>IFERROR(INDEX('Ebook List'!H:H,MATCH('Order Form'!$L209,'Ebook List'!$O:$O,0)),"")</f>
        <v/>
      </c>
      <c r="H209" t="str">
        <f>IFERROR(INDEX('Ebook List'!K:K,MATCH('Order Form'!$L209,'Ebook List'!$O:$O,0)),"") &amp; ""</f>
        <v/>
      </c>
      <c r="I209" s="87" t="str">
        <f>IFERROR(INDEX('Ebook List'!J:J,MATCH('Order Form'!$L209,'Ebook List'!$O:$O,0)),"")</f>
        <v/>
      </c>
      <c r="J209" s="58" t="str">
        <f>IFERROR(INDEX('Ebook List'!B:B,MATCH('Order Form'!$L209,'Ebook List'!$O:$O,0)),"")</f>
        <v/>
      </c>
      <c r="L209" t="s">
        <v>222</v>
      </c>
    </row>
    <row r="210" spans="1:12" ht="15" customHeight="1" x14ac:dyDescent="0.4">
      <c r="A210" t="str">
        <f>IFERROR(INDEX('Ebook List'!E:E,MATCH('Order Form'!$L210,'Ebook List'!$O:$O,0)),"")</f>
        <v/>
      </c>
      <c r="B210" t="str">
        <f>IFERROR(INDEX('Ebook List'!I:I,MATCH('Order Form'!$L210,'Ebook List'!$O:$O,0)),"")</f>
        <v/>
      </c>
      <c r="C210" s="35" t="str">
        <f>IFERROR(INDEX('Ebook List'!F:F,MATCH('Order Form'!$L210,'Ebook List'!$O:$O,0)),"")</f>
        <v/>
      </c>
      <c r="D210" t="str">
        <f>IFERROR(INDEX('Ebook List'!D:D,MATCH('Order Form'!$L210,'Ebook List'!$O:$O,0)),"")</f>
        <v/>
      </c>
      <c r="E210" t="str">
        <f>IFERROR(INDEX('Ebook List'!C:C,MATCH('Order Form'!$L210,'Ebook List'!$O:$O,0)),"")</f>
        <v/>
      </c>
      <c r="F210" s="31" t="str">
        <f>IF((IFERROR(INDEX('Ebook List'!G:G,MATCH('Order Form'!$L210,'Ebook List'!$O:$O,0)),""))="","",HYPERLINK("https://dx.doi.org/"&amp;(IFERROR(INDEX('Ebook List'!G:G,MATCH('Order Form'!$L210,'Ebook List'!$O:$O,0)),""))))</f>
        <v/>
      </c>
      <c r="G210" t="str">
        <f>IFERROR(INDEX('Ebook List'!H:H,MATCH('Order Form'!$L210,'Ebook List'!$O:$O,0)),"")</f>
        <v/>
      </c>
      <c r="H210" t="str">
        <f>IFERROR(INDEX('Ebook List'!K:K,MATCH('Order Form'!$L210,'Ebook List'!$O:$O,0)),"") &amp; ""</f>
        <v/>
      </c>
      <c r="I210" s="87" t="str">
        <f>IFERROR(INDEX('Ebook List'!J:J,MATCH('Order Form'!$L210,'Ebook List'!$O:$O,0)),"")</f>
        <v/>
      </c>
      <c r="J210" s="58" t="str">
        <f>IFERROR(INDEX('Ebook List'!B:B,MATCH('Order Form'!$L210,'Ebook List'!$O:$O,0)),"")</f>
        <v/>
      </c>
      <c r="L210" t="s">
        <v>223</v>
      </c>
    </row>
    <row r="211" spans="1:12" ht="15" customHeight="1" x14ac:dyDescent="0.4">
      <c r="A211" t="str">
        <f>IFERROR(INDEX('Ebook List'!E:E,MATCH('Order Form'!$L211,'Ebook List'!$O:$O,0)),"")</f>
        <v/>
      </c>
      <c r="B211" t="str">
        <f>IFERROR(INDEX('Ebook List'!I:I,MATCH('Order Form'!$L211,'Ebook List'!$O:$O,0)),"")</f>
        <v/>
      </c>
      <c r="C211" s="35" t="str">
        <f>IFERROR(INDEX('Ebook List'!F:F,MATCH('Order Form'!$L211,'Ebook List'!$O:$O,0)),"")</f>
        <v/>
      </c>
      <c r="D211" t="str">
        <f>IFERROR(INDEX('Ebook List'!D:D,MATCH('Order Form'!$L211,'Ebook List'!$O:$O,0)),"")</f>
        <v/>
      </c>
      <c r="E211" t="str">
        <f>IFERROR(INDEX('Ebook List'!C:C,MATCH('Order Form'!$L211,'Ebook List'!$O:$O,0)),"")</f>
        <v/>
      </c>
      <c r="F211" s="31" t="str">
        <f>IF((IFERROR(INDEX('Ebook List'!G:G,MATCH('Order Form'!$L211,'Ebook List'!$O:$O,0)),""))="","",HYPERLINK("https://dx.doi.org/"&amp;(IFERROR(INDEX('Ebook List'!G:G,MATCH('Order Form'!$L211,'Ebook List'!$O:$O,0)),""))))</f>
        <v/>
      </c>
      <c r="G211" t="str">
        <f>IFERROR(INDEX('Ebook List'!H:H,MATCH('Order Form'!$L211,'Ebook List'!$O:$O,0)),"")</f>
        <v/>
      </c>
      <c r="H211" t="str">
        <f>IFERROR(INDEX('Ebook List'!K:K,MATCH('Order Form'!$L211,'Ebook List'!$O:$O,0)),"") &amp; ""</f>
        <v/>
      </c>
      <c r="I211" s="87" t="str">
        <f>IFERROR(INDEX('Ebook List'!J:J,MATCH('Order Form'!$L211,'Ebook List'!$O:$O,0)),"")</f>
        <v/>
      </c>
      <c r="J211" s="58" t="str">
        <f>IFERROR(INDEX('Ebook List'!B:B,MATCH('Order Form'!$L211,'Ebook List'!$O:$O,0)),"")</f>
        <v/>
      </c>
      <c r="L211" t="s">
        <v>224</v>
      </c>
    </row>
    <row r="212" spans="1:12" ht="15" customHeight="1" x14ac:dyDescent="0.4">
      <c r="A212" t="str">
        <f>IFERROR(INDEX('Ebook List'!E:E,MATCH('Order Form'!$L212,'Ebook List'!$O:$O,0)),"")</f>
        <v/>
      </c>
      <c r="B212" t="str">
        <f>IFERROR(INDEX('Ebook List'!I:I,MATCH('Order Form'!$L212,'Ebook List'!$O:$O,0)),"")</f>
        <v/>
      </c>
      <c r="C212" s="35" t="str">
        <f>IFERROR(INDEX('Ebook List'!F:F,MATCH('Order Form'!$L212,'Ebook List'!$O:$O,0)),"")</f>
        <v/>
      </c>
      <c r="D212" t="str">
        <f>IFERROR(INDEX('Ebook List'!D:D,MATCH('Order Form'!$L212,'Ebook List'!$O:$O,0)),"")</f>
        <v/>
      </c>
      <c r="E212" t="str">
        <f>IFERROR(INDEX('Ebook List'!C:C,MATCH('Order Form'!$L212,'Ebook List'!$O:$O,0)),"")</f>
        <v/>
      </c>
      <c r="F212" s="31" t="str">
        <f>IF((IFERROR(INDEX('Ebook List'!G:G,MATCH('Order Form'!$L212,'Ebook List'!$O:$O,0)),""))="","",HYPERLINK("https://dx.doi.org/"&amp;(IFERROR(INDEX('Ebook List'!G:G,MATCH('Order Form'!$L212,'Ebook List'!$O:$O,0)),""))))</f>
        <v/>
      </c>
      <c r="G212" t="str">
        <f>IFERROR(INDEX('Ebook List'!H:H,MATCH('Order Form'!$L212,'Ebook List'!$O:$O,0)),"")</f>
        <v/>
      </c>
      <c r="H212" t="str">
        <f>IFERROR(INDEX('Ebook List'!K:K,MATCH('Order Form'!$L212,'Ebook List'!$O:$O,0)),"") &amp; ""</f>
        <v/>
      </c>
      <c r="I212" s="87" t="str">
        <f>IFERROR(INDEX('Ebook List'!J:J,MATCH('Order Form'!$L212,'Ebook List'!$O:$O,0)),"")</f>
        <v/>
      </c>
      <c r="J212" s="58" t="str">
        <f>IFERROR(INDEX('Ebook List'!B:B,MATCH('Order Form'!$L212,'Ebook List'!$O:$O,0)),"")</f>
        <v/>
      </c>
      <c r="L212" t="s">
        <v>225</v>
      </c>
    </row>
    <row r="213" spans="1:12" ht="15" customHeight="1" x14ac:dyDescent="0.4">
      <c r="A213" t="str">
        <f>IFERROR(INDEX('Ebook List'!E:E,MATCH('Order Form'!$L213,'Ebook List'!$O:$O,0)),"")</f>
        <v/>
      </c>
      <c r="B213" t="str">
        <f>IFERROR(INDEX('Ebook List'!I:I,MATCH('Order Form'!$L213,'Ebook List'!$O:$O,0)),"")</f>
        <v/>
      </c>
      <c r="C213" s="35" t="str">
        <f>IFERROR(INDEX('Ebook List'!F:F,MATCH('Order Form'!$L213,'Ebook List'!$O:$O,0)),"")</f>
        <v/>
      </c>
      <c r="D213" t="str">
        <f>IFERROR(INDEX('Ebook List'!D:D,MATCH('Order Form'!$L213,'Ebook List'!$O:$O,0)),"")</f>
        <v/>
      </c>
      <c r="E213" t="str">
        <f>IFERROR(INDEX('Ebook List'!C:C,MATCH('Order Form'!$L213,'Ebook List'!$O:$O,0)),"")</f>
        <v/>
      </c>
      <c r="F213" s="31" t="str">
        <f>IF((IFERROR(INDEX('Ebook List'!G:G,MATCH('Order Form'!$L213,'Ebook List'!$O:$O,0)),""))="","",HYPERLINK("https://dx.doi.org/"&amp;(IFERROR(INDEX('Ebook List'!G:G,MATCH('Order Form'!$L213,'Ebook List'!$O:$O,0)),""))))</f>
        <v/>
      </c>
      <c r="G213" t="str">
        <f>IFERROR(INDEX('Ebook List'!H:H,MATCH('Order Form'!$L213,'Ebook List'!$O:$O,0)),"")</f>
        <v/>
      </c>
      <c r="H213" t="str">
        <f>IFERROR(INDEX('Ebook List'!K:K,MATCH('Order Form'!$L213,'Ebook List'!$O:$O,0)),"") &amp; ""</f>
        <v/>
      </c>
      <c r="I213" s="87" t="str">
        <f>IFERROR(INDEX('Ebook List'!J:J,MATCH('Order Form'!$L213,'Ebook List'!$O:$O,0)),"")</f>
        <v/>
      </c>
      <c r="J213" s="58" t="str">
        <f>IFERROR(INDEX('Ebook List'!B:B,MATCH('Order Form'!$L213,'Ebook List'!$O:$O,0)),"")</f>
        <v/>
      </c>
      <c r="L213" t="s">
        <v>226</v>
      </c>
    </row>
    <row r="214" spans="1:12" ht="15" customHeight="1" x14ac:dyDescent="0.4">
      <c r="A214" t="str">
        <f>IFERROR(INDEX('Ebook List'!E:E,MATCH('Order Form'!$L214,'Ebook List'!$O:$O,0)),"")</f>
        <v/>
      </c>
      <c r="B214" t="str">
        <f>IFERROR(INDEX('Ebook List'!I:I,MATCH('Order Form'!$L214,'Ebook List'!$O:$O,0)),"")</f>
        <v/>
      </c>
      <c r="C214" s="35" t="str">
        <f>IFERROR(INDEX('Ebook List'!F:F,MATCH('Order Form'!$L214,'Ebook List'!$O:$O,0)),"")</f>
        <v/>
      </c>
      <c r="D214" t="str">
        <f>IFERROR(INDEX('Ebook List'!D:D,MATCH('Order Form'!$L214,'Ebook List'!$O:$O,0)),"")</f>
        <v/>
      </c>
      <c r="E214" t="str">
        <f>IFERROR(INDEX('Ebook List'!C:C,MATCH('Order Form'!$L214,'Ebook List'!$O:$O,0)),"")</f>
        <v/>
      </c>
      <c r="F214" s="31" t="str">
        <f>IF((IFERROR(INDEX('Ebook List'!G:G,MATCH('Order Form'!$L214,'Ebook List'!$O:$O,0)),""))="","",HYPERLINK("https://dx.doi.org/"&amp;(IFERROR(INDEX('Ebook List'!G:G,MATCH('Order Form'!$L214,'Ebook List'!$O:$O,0)),""))))</f>
        <v/>
      </c>
      <c r="G214" t="str">
        <f>IFERROR(INDEX('Ebook List'!H:H,MATCH('Order Form'!$L214,'Ebook List'!$O:$O,0)),"")</f>
        <v/>
      </c>
      <c r="H214" t="str">
        <f>IFERROR(INDEX('Ebook List'!K:K,MATCH('Order Form'!$L214,'Ebook List'!$O:$O,0)),"") &amp; ""</f>
        <v/>
      </c>
      <c r="I214" s="87" t="str">
        <f>IFERROR(INDEX('Ebook List'!J:J,MATCH('Order Form'!$L214,'Ebook List'!$O:$O,0)),"")</f>
        <v/>
      </c>
      <c r="J214" s="58" t="str">
        <f>IFERROR(INDEX('Ebook List'!B:B,MATCH('Order Form'!$L214,'Ebook List'!$O:$O,0)),"")</f>
        <v/>
      </c>
      <c r="L214" t="s">
        <v>227</v>
      </c>
    </row>
    <row r="215" spans="1:12" ht="15" customHeight="1" x14ac:dyDescent="0.4">
      <c r="A215" t="str">
        <f>IFERROR(INDEX('Ebook List'!E:E,MATCH('Order Form'!$L215,'Ebook List'!$O:$O,0)),"")</f>
        <v/>
      </c>
      <c r="B215" t="str">
        <f>IFERROR(INDEX('Ebook List'!I:I,MATCH('Order Form'!$L215,'Ebook List'!$O:$O,0)),"")</f>
        <v/>
      </c>
      <c r="C215" s="35" t="str">
        <f>IFERROR(INDEX('Ebook List'!F:F,MATCH('Order Form'!$L215,'Ebook List'!$O:$O,0)),"")</f>
        <v/>
      </c>
      <c r="D215" t="str">
        <f>IFERROR(INDEX('Ebook List'!D:D,MATCH('Order Form'!$L215,'Ebook List'!$O:$O,0)),"")</f>
        <v/>
      </c>
      <c r="E215" t="str">
        <f>IFERROR(INDEX('Ebook List'!C:C,MATCH('Order Form'!$L215,'Ebook List'!$O:$O,0)),"")</f>
        <v/>
      </c>
      <c r="F215" s="31" t="str">
        <f>IF((IFERROR(INDEX('Ebook List'!G:G,MATCH('Order Form'!$L215,'Ebook List'!$O:$O,0)),""))="","",HYPERLINK("https://dx.doi.org/"&amp;(IFERROR(INDEX('Ebook List'!G:G,MATCH('Order Form'!$L215,'Ebook List'!$O:$O,0)),""))))</f>
        <v/>
      </c>
      <c r="G215" t="str">
        <f>IFERROR(INDEX('Ebook List'!H:H,MATCH('Order Form'!$L215,'Ebook List'!$O:$O,0)),"")</f>
        <v/>
      </c>
      <c r="H215" t="str">
        <f>IFERROR(INDEX('Ebook List'!K:K,MATCH('Order Form'!$L215,'Ebook List'!$O:$O,0)),"") &amp; ""</f>
        <v/>
      </c>
      <c r="I215" s="87" t="str">
        <f>IFERROR(INDEX('Ebook List'!J:J,MATCH('Order Form'!$L215,'Ebook List'!$O:$O,0)),"")</f>
        <v/>
      </c>
      <c r="J215" s="58" t="str">
        <f>IFERROR(INDEX('Ebook List'!B:B,MATCH('Order Form'!$L215,'Ebook List'!$O:$O,0)),"")</f>
        <v/>
      </c>
      <c r="L215" t="s">
        <v>228</v>
      </c>
    </row>
    <row r="216" spans="1:12" ht="15" customHeight="1" x14ac:dyDescent="0.4">
      <c r="A216" t="str">
        <f>IFERROR(INDEX('Ebook List'!E:E,MATCH('Order Form'!$L216,'Ebook List'!$O:$O,0)),"")</f>
        <v/>
      </c>
      <c r="B216" t="str">
        <f>IFERROR(INDEX('Ebook List'!I:I,MATCH('Order Form'!$L216,'Ebook List'!$O:$O,0)),"")</f>
        <v/>
      </c>
      <c r="C216" s="35" t="str">
        <f>IFERROR(INDEX('Ebook List'!F:F,MATCH('Order Form'!$L216,'Ebook List'!$O:$O,0)),"")</f>
        <v/>
      </c>
      <c r="D216" t="str">
        <f>IFERROR(INDEX('Ebook List'!D:D,MATCH('Order Form'!$L216,'Ebook List'!$O:$O,0)),"")</f>
        <v/>
      </c>
      <c r="E216" t="str">
        <f>IFERROR(INDEX('Ebook List'!C:C,MATCH('Order Form'!$L216,'Ebook List'!$O:$O,0)),"")</f>
        <v/>
      </c>
      <c r="F216" s="31" t="str">
        <f>IF((IFERROR(INDEX('Ebook List'!G:G,MATCH('Order Form'!$L216,'Ebook List'!$O:$O,0)),""))="","",HYPERLINK("https://dx.doi.org/"&amp;(IFERROR(INDEX('Ebook List'!G:G,MATCH('Order Form'!$L216,'Ebook List'!$O:$O,0)),""))))</f>
        <v/>
      </c>
      <c r="G216" t="str">
        <f>IFERROR(INDEX('Ebook List'!H:H,MATCH('Order Form'!$L216,'Ebook List'!$O:$O,0)),"")</f>
        <v/>
      </c>
      <c r="H216" t="str">
        <f>IFERROR(INDEX('Ebook List'!K:K,MATCH('Order Form'!$L216,'Ebook List'!$O:$O,0)),"") &amp; ""</f>
        <v/>
      </c>
      <c r="I216" s="87" t="str">
        <f>IFERROR(INDEX('Ebook List'!J:J,MATCH('Order Form'!$L216,'Ebook List'!$O:$O,0)),"")</f>
        <v/>
      </c>
      <c r="J216" s="58" t="str">
        <f>IFERROR(INDEX('Ebook List'!B:B,MATCH('Order Form'!$L216,'Ebook List'!$O:$O,0)),"")</f>
        <v/>
      </c>
      <c r="L216" t="s">
        <v>229</v>
      </c>
    </row>
    <row r="217" spans="1:12" ht="15" customHeight="1" x14ac:dyDescent="0.4">
      <c r="A217" t="str">
        <f>IFERROR(INDEX('Ebook List'!E:E,MATCH('Order Form'!$L217,'Ebook List'!$O:$O,0)),"")</f>
        <v/>
      </c>
      <c r="B217" t="str">
        <f>IFERROR(INDEX('Ebook List'!I:I,MATCH('Order Form'!$L217,'Ebook List'!$O:$O,0)),"")</f>
        <v/>
      </c>
      <c r="C217" s="35" t="str">
        <f>IFERROR(INDEX('Ebook List'!F:F,MATCH('Order Form'!$L217,'Ebook List'!$O:$O,0)),"")</f>
        <v/>
      </c>
      <c r="D217" t="str">
        <f>IFERROR(INDEX('Ebook List'!D:D,MATCH('Order Form'!$L217,'Ebook List'!$O:$O,0)),"")</f>
        <v/>
      </c>
      <c r="E217" t="str">
        <f>IFERROR(INDEX('Ebook List'!C:C,MATCH('Order Form'!$L217,'Ebook List'!$O:$O,0)),"")</f>
        <v/>
      </c>
      <c r="F217" s="31" t="str">
        <f>IF((IFERROR(INDEX('Ebook List'!G:G,MATCH('Order Form'!$L217,'Ebook List'!$O:$O,0)),""))="","",HYPERLINK("https://dx.doi.org/"&amp;(IFERROR(INDEX('Ebook List'!G:G,MATCH('Order Form'!$L217,'Ebook List'!$O:$O,0)),""))))</f>
        <v/>
      </c>
      <c r="G217" t="str">
        <f>IFERROR(INDEX('Ebook List'!H:H,MATCH('Order Form'!$L217,'Ebook List'!$O:$O,0)),"")</f>
        <v/>
      </c>
      <c r="H217" t="str">
        <f>IFERROR(INDEX('Ebook List'!K:K,MATCH('Order Form'!$L217,'Ebook List'!$O:$O,0)),"") &amp; ""</f>
        <v/>
      </c>
      <c r="I217" s="87" t="str">
        <f>IFERROR(INDEX('Ebook List'!J:J,MATCH('Order Form'!$L217,'Ebook List'!$O:$O,0)),"")</f>
        <v/>
      </c>
      <c r="J217" s="58" t="str">
        <f>IFERROR(INDEX('Ebook List'!B:B,MATCH('Order Form'!$L217,'Ebook List'!$O:$O,0)),"")</f>
        <v/>
      </c>
      <c r="L217" t="s">
        <v>230</v>
      </c>
    </row>
    <row r="218" spans="1:12" ht="15" customHeight="1" x14ac:dyDescent="0.4">
      <c r="A218" t="str">
        <f>IFERROR(INDEX('Ebook List'!E:E,MATCH('Order Form'!$L218,'Ebook List'!$O:$O,0)),"")</f>
        <v/>
      </c>
      <c r="B218" t="str">
        <f>IFERROR(INDEX('Ebook List'!I:I,MATCH('Order Form'!$L218,'Ebook List'!$O:$O,0)),"")</f>
        <v/>
      </c>
      <c r="C218" s="35" t="str">
        <f>IFERROR(INDEX('Ebook List'!F:F,MATCH('Order Form'!$L218,'Ebook List'!$O:$O,0)),"")</f>
        <v/>
      </c>
      <c r="D218" t="str">
        <f>IFERROR(INDEX('Ebook List'!D:D,MATCH('Order Form'!$L218,'Ebook List'!$O:$O,0)),"")</f>
        <v/>
      </c>
      <c r="E218" t="str">
        <f>IFERROR(INDEX('Ebook List'!C:C,MATCH('Order Form'!$L218,'Ebook List'!$O:$O,0)),"")</f>
        <v/>
      </c>
      <c r="F218" s="31" t="str">
        <f>IF((IFERROR(INDEX('Ebook List'!G:G,MATCH('Order Form'!$L218,'Ebook List'!$O:$O,0)),""))="","",HYPERLINK("https://dx.doi.org/"&amp;(IFERROR(INDEX('Ebook List'!G:G,MATCH('Order Form'!$L218,'Ebook List'!$O:$O,0)),""))))</f>
        <v/>
      </c>
      <c r="G218" t="str">
        <f>IFERROR(INDEX('Ebook List'!H:H,MATCH('Order Form'!$L218,'Ebook List'!$O:$O,0)),"")</f>
        <v/>
      </c>
      <c r="H218" t="str">
        <f>IFERROR(INDEX('Ebook List'!K:K,MATCH('Order Form'!$L218,'Ebook List'!$O:$O,0)),"") &amp; ""</f>
        <v/>
      </c>
      <c r="I218" s="87" t="str">
        <f>IFERROR(INDEX('Ebook List'!J:J,MATCH('Order Form'!$L218,'Ebook List'!$O:$O,0)),"")</f>
        <v/>
      </c>
      <c r="J218" s="58" t="str">
        <f>IFERROR(INDEX('Ebook List'!B:B,MATCH('Order Form'!$L218,'Ebook List'!$O:$O,0)),"")</f>
        <v/>
      </c>
      <c r="L218" t="s">
        <v>231</v>
      </c>
    </row>
    <row r="219" spans="1:12" ht="15" customHeight="1" x14ac:dyDescent="0.4">
      <c r="A219" t="str">
        <f>IFERROR(INDEX('Ebook List'!E:E,MATCH('Order Form'!$L219,'Ebook List'!$O:$O,0)),"")</f>
        <v/>
      </c>
      <c r="B219" t="str">
        <f>IFERROR(INDEX('Ebook List'!I:I,MATCH('Order Form'!$L219,'Ebook List'!$O:$O,0)),"")</f>
        <v/>
      </c>
      <c r="C219" s="35" t="str">
        <f>IFERROR(INDEX('Ebook List'!F:F,MATCH('Order Form'!$L219,'Ebook List'!$O:$O,0)),"")</f>
        <v/>
      </c>
      <c r="D219" t="str">
        <f>IFERROR(INDEX('Ebook List'!D:D,MATCH('Order Form'!$L219,'Ebook List'!$O:$O,0)),"")</f>
        <v/>
      </c>
      <c r="E219" t="str">
        <f>IFERROR(INDEX('Ebook List'!C:C,MATCH('Order Form'!$L219,'Ebook List'!$O:$O,0)),"")</f>
        <v/>
      </c>
      <c r="F219" s="31" t="str">
        <f>IF((IFERROR(INDEX('Ebook List'!G:G,MATCH('Order Form'!$L219,'Ebook List'!$O:$O,0)),""))="","",HYPERLINK("https://dx.doi.org/"&amp;(IFERROR(INDEX('Ebook List'!G:G,MATCH('Order Form'!$L219,'Ebook List'!$O:$O,0)),""))))</f>
        <v/>
      </c>
      <c r="G219" t="str">
        <f>IFERROR(INDEX('Ebook List'!H:H,MATCH('Order Form'!$L219,'Ebook List'!$O:$O,0)),"")</f>
        <v/>
      </c>
      <c r="H219" t="str">
        <f>IFERROR(INDEX('Ebook List'!K:K,MATCH('Order Form'!$L219,'Ebook List'!$O:$O,0)),"") &amp; ""</f>
        <v/>
      </c>
      <c r="I219" s="87" t="str">
        <f>IFERROR(INDEX('Ebook List'!J:J,MATCH('Order Form'!$L219,'Ebook List'!$O:$O,0)),"")</f>
        <v/>
      </c>
      <c r="J219" s="58" t="str">
        <f>IFERROR(INDEX('Ebook List'!B:B,MATCH('Order Form'!$L219,'Ebook List'!$O:$O,0)),"")</f>
        <v/>
      </c>
      <c r="L219" t="s">
        <v>232</v>
      </c>
    </row>
    <row r="220" spans="1:12" ht="15" customHeight="1" x14ac:dyDescent="0.4">
      <c r="A220" t="str">
        <f>IFERROR(INDEX('Ebook List'!E:E,MATCH('Order Form'!$L220,'Ebook List'!$O:$O,0)),"")</f>
        <v/>
      </c>
      <c r="B220" t="str">
        <f>IFERROR(INDEX('Ebook List'!I:I,MATCH('Order Form'!$L220,'Ebook List'!$O:$O,0)),"")</f>
        <v/>
      </c>
      <c r="C220" s="35" t="str">
        <f>IFERROR(INDEX('Ebook List'!F:F,MATCH('Order Form'!$L220,'Ebook List'!$O:$O,0)),"")</f>
        <v/>
      </c>
      <c r="D220" t="str">
        <f>IFERROR(INDEX('Ebook List'!D:D,MATCH('Order Form'!$L220,'Ebook List'!$O:$O,0)),"")</f>
        <v/>
      </c>
      <c r="E220" t="str">
        <f>IFERROR(INDEX('Ebook List'!C:C,MATCH('Order Form'!$L220,'Ebook List'!$O:$O,0)),"")</f>
        <v/>
      </c>
      <c r="F220" s="31" t="str">
        <f>IF((IFERROR(INDEX('Ebook List'!G:G,MATCH('Order Form'!$L220,'Ebook List'!$O:$O,0)),""))="","",HYPERLINK("https://dx.doi.org/"&amp;(IFERROR(INDEX('Ebook List'!G:G,MATCH('Order Form'!$L220,'Ebook List'!$O:$O,0)),""))))</f>
        <v/>
      </c>
      <c r="G220" t="str">
        <f>IFERROR(INDEX('Ebook List'!H:H,MATCH('Order Form'!$L220,'Ebook List'!$O:$O,0)),"")</f>
        <v/>
      </c>
      <c r="H220" t="str">
        <f>IFERROR(INDEX('Ebook List'!K:K,MATCH('Order Form'!$L220,'Ebook List'!$O:$O,0)),"") &amp; ""</f>
        <v/>
      </c>
      <c r="I220" s="87" t="str">
        <f>IFERROR(INDEX('Ebook List'!J:J,MATCH('Order Form'!$L220,'Ebook List'!$O:$O,0)),"")</f>
        <v/>
      </c>
      <c r="J220" s="58" t="str">
        <f>IFERROR(INDEX('Ebook List'!B:B,MATCH('Order Form'!$L220,'Ebook List'!$O:$O,0)),"")</f>
        <v/>
      </c>
      <c r="L220" t="s">
        <v>233</v>
      </c>
    </row>
    <row r="221" spans="1:12" ht="15" customHeight="1" x14ac:dyDescent="0.4">
      <c r="A221" t="str">
        <f>IFERROR(INDEX('Ebook List'!E:E,MATCH('Order Form'!$L221,'Ebook List'!$O:$O,0)),"")</f>
        <v/>
      </c>
      <c r="B221" t="str">
        <f>IFERROR(INDEX('Ebook List'!I:I,MATCH('Order Form'!$L221,'Ebook List'!$O:$O,0)),"")</f>
        <v/>
      </c>
      <c r="C221" s="35" t="str">
        <f>IFERROR(INDEX('Ebook List'!F:F,MATCH('Order Form'!$L221,'Ebook List'!$O:$O,0)),"")</f>
        <v/>
      </c>
      <c r="D221" t="str">
        <f>IFERROR(INDEX('Ebook List'!D:D,MATCH('Order Form'!$L221,'Ebook List'!$O:$O,0)),"")</f>
        <v/>
      </c>
      <c r="E221" t="str">
        <f>IFERROR(INDEX('Ebook List'!C:C,MATCH('Order Form'!$L221,'Ebook List'!$O:$O,0)),"")</f>
        <v/>
      </c>
      <c r="F221" s="31" t="str">
        <f>IF((IFERROR(INDEX('Ebook List'!G:G,MATCH('Order Form'!$L221,'Ebook List'!$O:$O,0)),""))="","",HYPERLINK("https://dx.doi.org/"&amp;(IFERROR(INDEX('Ebook List'!G:G,MATCH('Order Form'!$L221,'Ebook List'!$O:$O,0)),""))))</f>
        <v/>
      </c>
      <c r="G221" t="str">
        <f>IFERROR(INDEX('Ebook List'!H:H,MATCH('Order Form'!$L221,'Ebook List'!$O:$O,0)),"")</f>
        <v/>
      </c>
      <c r="H221" t="str">
        <f>IFERROR(INDEX('Ebook List'!K:K,MATCH('Order Form'!$L221,'Ebook List'!$O:$O,0)),"") &amp; ""</f>
        <v/>
      </c>
      <c r="I221" s="87" t="str">
        <f>IFERROR(INDEX('Ebook List'!J:J,MATCH('Order Form'!$L221,'Ebook List'!$O:$O,0)),"")</f>
        <v/>
      </c>
      <c r="J221" s="58" t="str">
        <f>IFERROR(INDEX('Ebook List'!B:B,MATCH('Order Form'!$L221,'Ebook List'!$O:$O,0)),"")</f>
        <v/>
      </c>
      <c r="L221" t="s">
        <v>234</v>
      </c>
    </row>
    <row r="222" spans="1:12" ht="15" customHeight="1" x14ac:dyDescent="0.4">
      <c r="A222" t="str">
        <f>IFERROR(INDEX('Ebook List'!E:E,MATCH('Order Form'!$L222,'Ebook List'!$O:$O,0)),"")</f>
        <v/>
      </c>
      <c r="B222" t="str">
        <f>IFERROR(INDEX('Ebook List'!I:I,MATCH('Order Form'!$L222,'Ebook List'!$O:$O,0)),"")</f>
        <v/>
      </c>
      <c r="C222" s="35" t="str">
        <f>IFERROR(INDEX('Ebook List'!F:F,MATCH('Order Form'!$L222,'Ebook List'!$O:$O,0)),"")</f>
        <v/>
      </c>
      <c r="D222" t="str">
        <f>IFERROR(INDEX('Ebook List'!D:D,MATCH('Order Form'!$L222,'Ebook List'!$O:$O,0)),"")</f>
        <v/>
      </c>
      <c r="E222" t="str">
        <f>IFERROR(INDEX('Ebook List'!C:C,MATCH('Order Form'!$L222,'Ebook List'!$O:$O,0)),"")</f>
        <v/>
      </c>
      <c r="F222" s="31" t="str">
        <f>IF((IFERROR(INDEX('Ebook List'!G:G,MATCH('Order Form'!$L222,'Ebook List'!$O:$O,0)),""))="","",HYPERLINK("https://dx.doi.org/"&amp;(IFERROR(INDEX('Ebook List'!G:G,MATCH('Order Form'!$L222,'Ebook List'!$O:$O,0)),""))))</f>
        <v/>
      </c>
      <c r="G222" t="str">
        <f>IFERROR(INDEX('Ebook List'!H:H,MATCH('Order Form'!$L222,'Ebook List'!$O:$O,0)),"")</f>
        <v/>
      </c>
      <c r="H222" t="str">
        <f>IFERROR(INDEX('Ebook List'!K:K,MATCH('Order Form'!$L222,'Ebook List'!$O:$O,0)),"") &amp; ""</f>
        <v/>
      </c>
      <c r="I222" s="87" t="str">
        <f>IFERROR(INDEX('Ebook List'!J:J,MATCH('Order Form'!$L222,'Ebook List'!$O:$O,0)),"")</f>
        <v/>
      </c>
      <c r="J222" s="58" t="str">
        <f>IFERROR(INDEX('Ebook List'!B:B,MATCH('Order Form'!$L222,'Ebook List'!$O:$O,0)),"")</f>
        <v/>
      </c>
      <c r="L222" t="s">
        <v>235</v>
      </c>
    </row>
    <row r="223" spans="1:12" ht="15" customHeight="1" x14ac:dyDescent="0.4">
      <c r="A223" t="str">
        <f>IFERROR(INDEX('Ebook List'!E:E,MATCH('Order Form'!$L223,'Ebook List'!$O:$O,0)),"")</f>
        <v/>
      </c>
      <c r="B223" t="str">
        <f>IFERROR(INDEX('Ebook List'!I:I,MATCH('Order Form'!$L223,'Ebook List'!$O:$O,0)),"")</f>
        <v/>
      </c>
      <c r="C223" s="35" t="str">
        <f>IFERROR(INDEX('Ebook List'!F:F,MATCH('Order Form'!$L223,'Ebook List'!$O:$O,0)),"")</f>
        <v/>
      </c>
      <c r="D223" t="str">
        <f>IFERROR(INDEX('Ebook List'!D:D,MATCH('Order Form'!$L223,'Ebook List'!$O:$O,0)),"")</f>
        <v/>
      </c>
      <c r="E223" t="str">
        <f>IFERROR(INDEX('Ebook List'!C:C,MATCH('Order Form'!$L223,'Ebook List'!$O:$O,0)),"")</f>
        <v/>
      </c>
      <c r="F223" s="31" t="str">
        <f>IF((IFERROR(INDEX('Ebook List'!G:G,MATCH('Order Form'!$L223,'Ebook List'!$O:$O,0)),""))="","",HYPERLINK("https://dx.doi.org/"&amp;(IFERROR(INDEX('Ebook List'!G:G,MATCH('Order Form'!$L223,'Ebook List'!$O:$O,0)),""))))</f>
        <v/>
      </c>
      <c r="G223" t="str">
        <f>IFERROR(INDEX('Ebook List'!H:H,MATCH('Order Form'!$L223,'Ebook List'!$O:$O,0)),"")</f>
        <v/>
      </c>
      <c r="H223" t="str">
        <f>IFERROR(INDEX('Ebook List'!K:K,MATCH('Order Form'!$L223,'Ebook List'!$O:$O,0)),"") &amp; ""</f>
        <v/>
      </c>
      <c r="I223" s="87" t="str">
        <f>IFERROR(INDEX('Ebook List'!J:J,MATCH('Order Form'!$L223,'Ebook List'!$O:$O,0)),"")</f>
        <v/>
      </c>
      <c r="J223" s="58" t="str">
        <f>IFERROR(INDEX('Ebook List'!B:B,MATCH('Order Form'!$L223,'Ebook List'!$O:$O,0)),"")</f>
        <v/>
      </c>
      <c r="L223" t="s">
        <v>236</v>
      </c>
    </row>
    <row r="224" spans="1:12" ht="15" customHeight="1" x14ac:dyDescent="0.4">
      <c r="A224" t="str">
        <f>IFERROR(INDEX('Ebook List'!E:E,MATCH('Order Form'!$L224,'Ebook List'!$O:$O,0)),"")</f>
        <v/>
      </c>
      <c r="B224" t="str">
        <f>IFERROR(INDEX('Ebook List'!I:I,MATCH('Order Form'!$L224,'Ebook List'!$O:$O,0)),"")</f>
        <v/>
      </c>
      <c r="C224" s="35" t="str">
        <f>IFERROR(INDEX('Ebook List'!F:F,MATCH('Order Form'!$L224,'Ebook List'!$O:$O,0)),"")</f>
        <v/>
      </c>
      <c r="D224" t="str">
        <f>IFERROR(INDEX('Ebook List'!D:D,MATCH('Order Form'!$L224,'Ebook List'!$O:$O,0)),"")</f>
        <v/>
      </c>
      <c r="E224" t="str">
        <f>IFERROR(INDEX('Ebook List'!C:C,MATCH('Order Form'!$L224,'Ebook List'!$O:$O,0)),"")</f>
        <v/>
      </c>
      <c r="F224" s="31" t="str">
        <f>IF((IFERROR(INDEX('Ebook List'!G:G,MATCH('Order Form'!$L224,'Ebook List'!$O:$O,0)),""))="","",HYPERLINK("https://dx.doi.org/"&amp;(IFERROR(INDEX('Ebook List'!G:G,MATCH('Order Form'!$L224,'Ebook List'!$O:$O,0)),""))))</f>
        <v/>
      </c>
      <c r="G224" t="str">
        <f>IFERROR(INDEX('Ebook List'!H:H,MATCH('Order Form'!$L224,'Ebook List'!$O:$O,0)),"")</f>
        <v/>
      </c>
      <c r="H224" t="str">
        <f>IFERROR(INDEX('Ebook List'!K:K,MATCH('Order Form'!$L224,'Ebook List'!$O:$O,0)),"") &amp; ""</f>
        <v/>
      </c>
      <c r="I224" s="87" t="str">
        <f>IFERROR(INDEX('Ebook List'!J:J,MATCH('Order Form'!$L224,'Ebook List'!$O:$O,0)),"")</f>
        <v/>
      </c>
      <c r="J224" s="58" t="str">
        <f>IFERROR(INDEX('Ebook List'!B:B,MATCH('Order Form'!$L224,'Ebook List'!$O:$O,0)),"")</f>
        <v/>
      </c>
      <c r="L224" t="s">
        <v>237</v>
      </c>
    </row>
    <row r="225" spans="1:12" ht="15" customHeight="1" x14ac:dyDescent="0.4">
      <c r="A225" t="str">
        <f>IFERROR(INDEX('Ebook List'!E:E,MATCH('Order Form'!$L225,'Ebook List'!$O:$O,0)),"")</f>
        <v/>
      </c>
      <c r="B225" t="str">
        <f>IFERROR(INDEX('Ebook List'!I:I,MATCH('Order Form'!$L225,'Ebook List'!$O:$O,0)),"")</f>
        <v/>
      </c>
      <c r="C225" s="35" t="str">
        <f>IFERROR(INDEX('Ebook List'!F:F,MATCH('Order Form'!$L225,'Ebook List'!$O:$O,0)),"")</f>
        <v/>
      </c>
      <c r="D225" t="str">
        <f>IFERROR(INDEX('Ebook List'!D:D,MATCH('Order Form'!$L225,'Ebook List'!$O:$O,0)),"")</f>
        <v/>
      </c>
      <c r="E225" t="str">
        <f>IFERROR(INDEX('Ebook List'!C:C,MATCH('Order Form'!$L225,'Ebook List'!$O:$O,0)),"")</f>
        <v/>
      </c>
      <c r="F225" s="31" t="str">
        <f>IF((IFERROR(INDEX('Ebook List'!G:G,MATCH('Order Form'!$L225,'Ebook List'!$O:$O,0)),""))="","",HYPERLINK("https://dx.doi.org/"&amp;(IFERROR(INDEX('Ebook List'!G:G,MATCH('Order Form'!$L225,'Ebook List'!$O:$O,0)),""))))</f>
        <v/>
      </c>
      <c r="G225" t="str">
        <f>IFERROR(INDEX('Ebook List'!H:H,MATCH('Order Form'!$L225,'Ebook List'!$O:$O,0)),"")</f>
        <v/>
      </c>
      <c r="H225" t="str">
        <f>IFERROR(INDEX('Ebook List'!K:K,MATCH('Order Form'!$L225,'Ebook List'!$O:$O,0)),"") &amp; ""</f>
        <v/>
      </c>
      <c r="I225" s="87" t="str">
        <f>IFERROR(INDEX('Ebook List'!J:J,MATCH('Order Form'!$L225,'Ebook List'!$O:$O,0)),"")</f>
        <v/>
      </c>
      <c r="J225" s="58" t="str">
        <f>IFERROR(INDEX('Ebook List'!B:B,MATCH('Order Form'!$L225,'Ebook List'!$O:$O,0)),"")</f>
        <v/>
      </c>
      <c r="L225" t="s">
        <v>238</v>
      </c>
    </row>
    <row r="226" spans="1:12" ht="15" customHeight="1" x14ac:dyDescent="0.4">
      <c r="A226" t="str">
        <f>IFERROR(INDEX('Ebook List'!E:E,MATCH('Order Form'!$L226,'Ebook List'!$O:$O,0)),"")</f>
        <v/>
      </c>
      <c r="B226" t="str">
        <f>IFERROR(INDEX('Ebook List'!I:I,MATCH('Order Form'!$L226,'Ebook List'!$O:$O,0)),"")</f>
        <v/>
      </c>
      <c r="C226" s="35" t="str">
        <f>IFERROR(INDEX('Ebook List'!F:F,MATCH('Order Form'!$L226,'Ebook List'!$O:$O,0)),"")</f>
        <v/>
      </c>
      <c r="D226" t="str">
        <f>IFERROR(INDEX('Ebook List'!D:D,MATCH('Order Form'!$L226,'Ebook List'!$O:$O,0)),"")</f>
        <v/>
      </c>
      <c r="E226" t="str">
        <f>IFERROR(INDEX('Ebook List'!C:C,MATCH('Order Form'!$L226,'Ebook List'!$O:$O,0)),"")</f>
        <v/>
      </c>
      <c r="F226" s="31" t="str">
        <f>IF((IFERROR(INDEX('Ebook List'!G:G,MATCH('Order Form'!$L226,'Ebook List'!$O:$O,0)),""))="","",HYPERLINK("https://dx.doi.org/"&amp;(IFERROR(INDEX('Ebook List'!G:G,MATCH('Order Form'!$L226,'Ebook List'!$O:$O,0)),""))))</f>
        <v/>
      </c>
      <c r="G226" t="str">
        <f>IFERROR(INDEX('Ebook List'!H:H,MATCH('Order Form'!$L226,'Ebook List'!$O:$O,0)),"")</f>
        <v/>
      </c>
      <c r="H226" t="str">
        <f>IFERROR(INDEX('Ebook List'!K:K,MATCH('Order Form'!$L226,'Ebook List'!$O:$O,0)),"") &amp; ""</f>
        <v/>
      </c>
      <c r="I226" s="87" t="str">
        <f>IFERROR(INDEX('Ebook List'!J:J,MATCH('Order Form'!$L226,'Ebook List'!$O:$O,0)),"")</f>
        <v/>
      </c>
      <c r="J226" s="58" t="str">
        <f>IFERROR(INDEX('Ebook List'!B:B,MATCH('Order Form'!$L226,'Ebook List'!$O:$O,0)),"")</f>
        <v/>
      </c>
      <c r="L226" t="s">
        <v>239</v>
      </c>
    </row>
    <row r="227" spans="1:12" ht="15" customHeight="1" x14ac:dyDescent="0.4">
      <c r="A227" t="str">
        <f>IFERROR(INDEX('Ebook List'!E:E,MATCH('Order Form'!$L227,'Ebook List'!$O:$O,0)),"")</f>
        <v/>
      </c>
      <c r="B227" t="str">
        <f>IFERROR(INDEX('Ebook List'!I:I,MATCH('Order Form'!$L227,'Ebook List'!$O:$O,0)),"")</f>
        <v/>
      </c>
      <c r="C227" s="35" t="str">
        <f>IFERROR(INDEX('Ebook List'!F:F,MATCH('Order Form'!$L227,'Ebook List'!$O:$O,0)),"")</f>
        <v/>
      </c>
      <c r="D227" t="str">
        <f>IFERROR(INDEX('Ebook List'!D:D,MATCH('Order Form'!$L227,'Ebook List'!$O:$O,0)),"")</f>
        <v/>
      </c>
      <c r="E227" t="str">
        <f>IFERROR(INDEX('Ebook List'!C:C,MATCH('Order Form'!$L227,'Ebook List'!$O:$O,0)),"")</f>
        <v/>
      </c>
      <c r="F227" s="31" t="str">
        <f>IF((IFERROR(INDEX('Ebook List'!G:G,MATCH('Order Form'!$L227,'Ebook List'!$O:$O,0)),""))="","",HYPERLINK("https://dx.doi.org/"&amp;(IFERROR(INDEX('Ebook List'!G:G,MATCH('Order Form'!$L227,'Ebook List'!$O:$O,0)),""))))</f>
        <v/>
      </c>
      <c r="G227" t="str">
        <f>IFERROR(INDEX('Ebook List'!H:H,MATCH('Order Form'!$L227,'Ebook List'!$O:$O,0)),"")</f>
        <v/>
      </c>
      <c r="H227" t="str">
        <f>IFERROR(INDEX('Ebook List'!K:K,MATCH('Order Form'!$L227,'Ebook List'!$O:$O,0)),"") &amp; ""</f>
        <v/>
      </c>
      <c r="I227" s="87" t="str">
        <f>IFERROR(INDEX('Ebook List'!J:J,MATCH('Order Form'!$L227,'Ebook List'!$O:$O,0)),"")</f>
        <v/>
      </c>
      <c r="J227" s="58" t="str">
        <f>IFERROR(INDEX('Ebook List'!B:B,MATCH('Order Form'!$L227,'Ebook List'!$O:$O,0)),"")</f>
        <v/>
      </c>
      <c r="L227" t="s">
        <v>240</v>
      </c>
    </row>
    <row r="228" spans="1:12" ht="15" customHeight="1" x14ac:dyDescent="0.4">
      <c r="A228" t="str">
        <f>IFERROR(INDEX('Ebook List'!E:E,MATCH('Order Form'!$L228,'Ebook List'!$O:$O,0)),"")</f>
        <v/>
      </c>
      <c r="B228" t="str">
        <f>IFERROR(INDEX('Ebook List'!I:I,MATCH('Order Form'!$L228,'Ebook List'!$O:$O,0)),"")</f>
        <v/>
      </c>
      <c r="C228" s="35" t="str">
        <f>IFERROR(INDEX('Ebook List'!F:F,MATCH('Order Form'!$L228,'Ebook List'!$O:$O,0)),"")</f>
        <v/>
      </c>
      <c r="D228" t="str">
        <f>IFERROR(INDEX('Ebook List'!D:D,MATCH('Order Form'!$L228,'Ebook List'!$O:$O,0)),"")</f>
        <v/>
      </c>
      <c r="E228" t="str">
        <f>IFERROR(INDEX('Ebook List'!C:C,MATCH('Order Form'!$L228,'Ebook List'!$O:$O,0)),"")</f>
        <v/>
      </c>
      <c r="F228" s="31" t="str">
        <f>IF((IFERROR(INDEX('Ebook List'!G:G,MATCH('Order Form'!$L228,'Ebook List'!$O:$O,0)),""))="","",HYPERLINK("https://dx.doi.org/"&amp;(IFERROR(INDEX('Ebook List'!G:G,MATCH('Order Form'!$L228,'Ebook List'!$O:$O,0)),""))))</f>
        <v/>
      </c>
      <c r="G228" t="str">
        <f>IFERROR(INDEX('Ebook List'!H:H,MATCH('Order Form'!$L228,'Ebook List'!$O:$O,0)),"")</f>
        <v/>
      </c>
      <c r="H228" t="str">
        <f>IFERROR(INDEX('Ebook List'!K:K,MATCH('Order Form'!$L228,'Ebook List'!$O:$O,0)),"") &amp; ""</f>
        <v/>
      </c>
      <c r="I228" s="87" t="str">
        <f>IFERROR(INDEX('Ebook List'!J:J,MATCH('Order Form'!$L228,'Ebook List'!$O:$O,0)),"")</f>
        <v/>
      </c>
      <c r="J228" s="58" t="str">
        <f>IFERROR(INDEX('Ebook List'!B:B,MATCH('Order Form'!$L228,'Ebook List'!$O:$O,0)),"")</f>
        <v/>
      </c>
      <c r="L228" t="s">
        <v>241</v>
      </c>
    </row>
    <row r="229" spans="1:12" ht="15" customHeight="1" x14ac:dyDescent="0.4">
      <c r="A229" t="str">
        <f>IFERROR(INDEX('Ebook List'!E:E,MATCH('Order Form'!$L229,'Ebook List'!$O:$O,0)),"")</f>
        <v/>
      </c>
      <c r="B229" t="str">
        <f>IFERROR(INDEX('Ebook List'!I:I,MATCH('Order Form'!$L229,'Ebook List'!$O:$O,0)),"")</f>
        <v/>
      </c>
      <c r="C229" s="35" t="str">
        <f>IFERROR(INDEX('Ebook List'!F:F,MATCH('Order Form'!$L229,'Ebook List'!$O:$O,0)),"")</f>
        <v/>
      </c>
      <c r="D229" t="str">
        <f>IFERROR(INDEX('Ebook List'!D:D,MATCH('Order Form'!$L229,'Ebook List'!$O:$O,0)),"")</f>
        <v/>
      </c>
      <c r="E229" t="str">
        <f>IFERROR(INDEX('Ebook List'!C:C,MATCH('Order Form'!$L229,'Ebook List'!$O:$O,0)),"")</f>
        <v/>
      </c>
      <c r="F229" s="31" t="str">
        <f>IF((IFERROR(INDEX('Ebook List'!G:G,MATCH('Order Form'!$L229,'Ebook List'!$O:$O,0)),""))="","",HYPERLINK("https://dx.doi.org/"&amp;(IFERROR(INDEX('Ebook List'!G:G,MATCH('Order Form'!$L229,'Ebook List'!$O:$O,0)),""))))</f>
        <v/>
      </c>
      <c r="G229" t="str">
        <f>IFERROR(INDEX('Ebook List'!H:H,MATCH('Order Form'!$L229,'Ebook List'!$O:$O,0)),"")</f>
        <v/>
      </c>
      <c r="H229" t="str">
        <f>IFERROR(INDEX('Ebook List'!K:K,MATCH('Order Form'!$L229,'Ebook List'!$O:$O,0)),"") &amp; ""</f>
        <v/>
      </c>
      <c r="I229" s="87" t="str">
        <f>IFERROR(INDEX('Ebook List'!J:J,MATCH('Order Form'!$L229,'Ebook List'!$O:$O,0)),"")</f>
        <v/>
      </c>
      <c r="J229" s="58" t="str">
        <f>IFERROR(INDEX('Ebook List'!B:B,MATCH('Order Form'!$L229,'Ebook List'!$O:$O,0)),"")</f>
        <v/>
      </c>
      <c r="L229" t="s">
        <v>242</v>
      </c>
    </row>
    <row r="230" spans="1:12" ht="15" customHeight="1" x14ac:dyDescent="0.4">
      <c r="A230" t="str">
        <f>IFERROR(INDEX('Ebook List'!E:E,MATCH('Order Form'!$L230,'Ebook List'!$O:$O,0)),"")</f>
        <v/>
      </c>
      <c r="B230" t="str">
        <f>IFERROR(INDEX('Ebook List'!I:I,MATCH('Order Form'!$L230,'Ebook List'!$O:$O,0)),"")</f>
        <v/>
      </c>
      <c r="C230" s="35" t="str">
        <f>IFERROR(INDEX('Ebook List'!F:F,MATCH('Order Form'!$L230,'Ebook List'!$O:$O,0)),"")</f>
        <v/>
      </c>
      <c r="D230" t="str">
        <f>IFERROR(INDEX('Ebook List'!D:D,MATCH('Order Form'!$L230,'Ebook List'!$O:$O,0)),"")</f>
        <v/>
      </c>
      <c r="E230" t="str">
        <f>IFERROR(INDEX('Ebook List'!C:C,MATCH('Order Form'!$L230,'Ebook List'!$O:$O,0)),"")</f>
        <v/>
      </c>
      <c r="F230" s="31" t="str">
        <f>IF((IFERROR(INDEX('Ebook List'!G:G,MATCH('Order Form'!$L230,'Ebook List'!$O:$O,0)),""))="","",HYPERLINK("https://dx.doi.org/"&amp;(IFERROR(INDEX('Ebook List'!G:G,MATCH('Order Form'!$L230,'Ebook List'!$O:$O,0)),""))))</f>
        <v/>
      </c>
      <c r="G230" t="str">
        <f>IFERROR(INDEX('Ebook List'!H:H,MATCH('Order Form'!$L230,'Ebook List'!$O:$O,0)),"")</f>
        <v/>
      </c>
      <c r="H230" t="str">
        <f>IFERROR(INDEX('Ebook List'!K:K,MATCH('Order Form'!$L230,'Ebook List'!$O:$O,0)),"") &amp; ""</f>
        <v/>
      </c>
      <c r="I230" s="87" t="str">
        <f>IFERROR(INDEX('Ebook List'!J:J,MATCH('Order Form'!$L230,'Ebook List'!$O:$O,0)),"")</f>
        <v/>
      </c>
      <c r="J230" s="58" t="str">
        <f>IFERROR(INDEX('Ebook List'!B:B,MATCH('Order Form'!$L230,'Ebook List'!$O:$O,0)),"")</f>
        <v/>
      </c>
      <c r="L230" t="s">
        <v>243</v>
      </c>
    </row>
    <row r="231" spans="1:12" ht="15" customHeight="1" x14ac:dyDescent="0.4">
      <c r="A231" t="str">
        <f>IFERROR(INDEX('Ebook List'!E:E,MATCH('Order Form'!$L231,'Ebook List'!$O:$O,0)),"")</f>
        <v/>
      </c>
      <c r="B231" t="str">
        <f>IFERROR(INDEX('Ebook List'!I:I,MATCH('Order Form'!$L231,'Ebook List'!$O:$O,0)),"")</f>
        <v/>
      </c>
      <c r="C231" s="35" t="str">
        <f>IFERROR(INDEX('Ebook List'!F:F,MATCH('Order Form'!$L231,'Ebook List'!$O:$O,0)),"")</f>
        <v/>
      </c>
      <c r="D231" t="str">
        <f>IFERROR(INDEX('Ebook List'!D:D,MATCH('Order Form'!$L231,'Ebook List'!$O:$O,0)),"")</f>
        <v/>
      </c>
      <c r="E231" t="str">
        <f>IFERROR(INDEX('Ebook List'!C:C,MATCH('Order Form'!$L231,'Ebook List'!$O:$O,0)),"")</f>
        <v/>
      </c>
      <c r="F231" s="31" t="str">
        <f>IF((IFERROR(INDEX('Ebook List'!G:G,MATCH('Order Form'!$L231,'Ebook List'!$O:$O,0)),""))="","",HYPERLINK("https://dx.doi.org/"&amp;(IFERROR(INDEX('Ebook List'!G:G,MATCH('Order Form'!$L231,'Ebook List'!$O:$O,0)),""))))</f>
        <v/>
      </c>
      <c r="G231" t="str">
        <f>IFERROR(INDEX('Ebook List'!H:H,MATCH('Order Form'!$L231,'Ebook List'!$O:$O,0)),"")</f>
        <v/>
      </c>
      <c r="H231" t="str">
        <f>IFERROR(INDEX('Ebook List'!K:K,MATCH('Order Form'!$L231,'Ebook List'!$O:$O,0)),"") &amp; ""</f>
        <v/>
      </c>
      <c r="I231" s="87" t="str">
        <f>IFERROR(INDEX('Ebook List'!J:J,MATCH('Order Form'!$L231,'Ebook List'!$O:$O,0)),"")</f>
        <v/>
      </c>
      <c r="J231" s="58" t="str">
        <f>IFERROR(INDEX('Ebook List'!B:B,MATCH('Order Form'!$L231,'Ebook List'!$O:$O,0)),"")</f>
        <v/>
      </c>
      <c r="L231" t="s">
        <v>244</v>
      </c>
    </row>
    <row r="232" spans="1:12" ht="15" customHeight="1" x14ac:dyDescent="0.4">
      <c r="A232" t="str">
        <f>IFERROR(INDEX('Ebook List'!E:E,MATCH('Order Form'!$L232,'Ebook List'!$O:$O,0)),"")</f>
        <v/>
      </c>
      <c r="B232" t="str">
        <f>IFERROR(INDEX('Ebook List'!I:I,MATCH('Order Form'!$L232,'Ebook List'!$O:$O,0)),"")</f>
        <v/>
      </c>
      <c r="C232" s="35" t="str">
        <f>IFERROR(INDEX('Ebook List'!F:F,MATCH('Order Form'!$L232,'Ebook List'!$O:$O,0)),"")</f>
        <v/>
      </c>
      <c r="D232" t="str">
        <f>IFERROR(INDEX('Ebook List'!D:D,MATCH('Order Form'!$L232,'Ebook List'!$O:$O,0)),"")</f>
        <v/>
      </c>
      <c r="E232" t="str">
        <f>IFERROR(INDEX('Ebook List'!C:C,MATCH('Order Form'!$L232,'Ebook List'!$O:$O,0)),"")</f>
        <v/>
      </c>
      <c r="F232" s="31" t="str">
        <f>IF((IFERROR(INDEX('Ebook List'!G:G,MATCH('Order Form'!$L232,'Ebook List'!$O:$O,0)),""))="","",HYPERLINK("https://dx.doi.org/"&amp;(IFERROR(INDEX('Ebook List'!G:G,MATCH('Order Form'!$L232,'Ebook List'!$O:$O,0)),""))))</f>
        <v/>
      </c>
      <c r="G232" t="str">
        <f>IFERROR(INDEX('Ebook List'!H:H,MATCH('Order Form'!$L232,'Ebook List'!$O:$O,0)),"")</f>
        <v/>
      </c>
      <c r="H232" t="str">
        <f>IFERROR(INDEX('Ebook List'!K:K,MATCH('Order Form'!$L232,'Ebook List'!$O:$O,0)),"") &amp; ""</f>
        <v/>
      </c>
      <c r="I232" s="87" t="str">
        <f>IFERROR(INDEX('Ebook List'!J:J,MATCH('Order Form'!$L232,'Ebook List'!$O:$O,0)),"")</f>
        <v/>
      </c>
      <c r="J232" s="58" t="str">
        <f>IFERROR(INDEX('Ebook List'!B:B,MATCH('Order Form'!$L232,'Ebook List'!$O:$O,0)),"")</f>
        <v/>
      </c>
      <c r="L232" t="s">
        <v>245</v>
      </c>
    </row>
    <row r="233" spans="1:12" ht="15" customHeight="1" x14ac:dyDescent="0.4">
      <c r="A233" t="str">
        <f>IFERROR(INDEX('Ebook List'!E:E,MATCH('Order Form'!$L233,'Ebook List'!$O:$O,0)),"")</f>
        <v/>
      </c>
      <c r="B233" t="str">
        <f>IFERROR(INDEX('Ebook List'!I:I,MATCH('Order Form'!$L233,'Ebook List'!$O:$O,0)),"")</f>
        <v/>
      </c>
      <c r="C233" s="35" t="str">
        <f>IFERROR(INDEX('Ebook List'!F:F,MATCH('Order Form'!$L233,'Ebook List'!$O:$O,0)),"")</f>
        <v/>
      </c>
      <c r="D233" t="str">
        <f>IFERROR(INDEX('Ebook List'!D:D,MATCH('Order Form'!$L233,'Ebook List'!$O:$O,0)),"")</f>
        <v/>
      </c>
      <c r="E233" t="str">
        <f>IFERROR(INDEX('Ebook List'!C:C,MATCH('Order Form'!$L233,'Ebook List'!$O:$O,0)),"")</f>
        <v/>
      </c>
      <c r="F233" s="31" t="str">
        <f>IF((IFERROR(INDEX('Ebook List'!G:G,MATCH('Order Form'!$L233,'Ebook List'!$O:$O,0)),""))="","",HYPERLINK("https://dx.doi.org/"&amp;(IFERROR(INDEX('Ebook List'!G:G,MATCH('Order Form'!$L233,'Ebook List'!$O:$O,0)),""))))</f>
        <v/>
      </c>
      <c r="G233" t="str">
        <f>IFERROR(INDEX('Ebook List'!H:H,MATCH('Order Form'!$L233,'Ebook List'!$O:$O,0)),"")</f>
        <v/>
      </c>
      <c r="H233" t="str">
        <f>IFERROR(INDEX('Ebook List'!K:K,MATCH('Order Form'!$L233,'Ebook List'!$O:$O,0)),"") &amp; ""</f>
        <v/>
      </c>
      <c r="I233" s="87" t="str">
        <f>IFERROR(INDEX('Ebook List'!J:J,MATCH('Order Form'!$L233,'Ebook List'!$O:$O,0)),"")</f>
        <v/>
      </c>
      <c r="J233" s="58" t="str">
        <f>IFERROR(INDEX('Ebook List'!B:B,MATCH('Order Form'!$L233,'Ebook List'!$O:$O,0)),"")</f>
        <v/>
      </c>
      <c r="L233" t="s">
        <v>246</v>
      </c>
    </row>
    <row r="234" spans="1:12" ht="15" customHeight="1" x14ac:dyDescent="0.4">
      <c r="A234" t="str">
        <f>IFERROR(INDEX('Ebook List'!E:E,MATCH('Order Form'!$L234,'Ebook List'!$O:$O,0)),"")</f>
        <v/>
      </c>
      <c r="B234" t="str">
        <f>IFERROR(INDEX('Ebook List'!I:I,MATCH('Order Form'!$L234,'Ebook List'!$O:$O,0)),"")</f>
        <v/>
      </c>
      <c r="C234" s="35" t="str">
        <f>IFERROR(INDEX('Ebook List'!F:F,MATCH('Order Form'!$L234,'Ebook List'!$O:$O,0)),"")</f>
        <v/>
      </c>
      <c r="D234" t="str">
        <f>IFERROR(INDEX('Ebook List'!D:D,MATCH('Order Form'!$L234,'Ebook List'!$O:$O,0)),"")</f>
        <v/>
      </c>
      <c r="E234" t="str">
        <f>IFERROR(INDEX('Ebook List'!C:C,MATCH('Order Form'!$L234,'Ebook List'!$O:$O,0)),"")</f>
        <v/>
      </c>
      <c r="F234" s="31" t="str">
        <f>IF((IFERROR(INDEX('Ebook List'!G:G,MATCH('Order Form'!$L234,'Ebook List'!$O:$O,0)),""))="","",HYPERLINK("https://dx.doi.org/"&amp;(IFERROR(INDEX('Ebook List'!G:G,MATCH('Order Form'!$L234,'Ebook List'!$O:$O,0)),""))))</f>
        <v/>
      </c>
      <c r="G234" t="str">
        <f>IFERROR(INDEX('Ebook List'!H:H,MATCH('Order Form'!$L234,'Ebook List'!$O:$O,0)),"")</f>
        <v/>
      </c>
      <c r="H234" t="str">
        <f>IFERROR(INDEX('Ebook List'!K:K,MATCH('Order Form'!$L234,'Ebook List'!$O:$O,0)),"") &amp; ""</f>
        <v/>
      </c>
      <c r="I234" s="87" t="str">
        <f>IFERROR(INDEX('Ebook List'!J:J,MATCH('Order Form'!$L234,'Ebook List'!$O:$O,0)),"")</f>
        <v/>
      </c>
      <c r="J234" s="58" t="str">
        <f>IFERROR(INDEX('Ebook List'!B:B,MATCH('Order Form'!$L234,'Ebook List'!$O:$O,0)),"")</f>
        <v/>
      </c>
      <c r="L234" t="s">
        <v>247</v>
      </c>
    </row>
    <row r="235" spans="1:12" ht="15" customHeight="1" x14ac:dyDescent="0.4">
      <c r="A235" t="str">
        <f>IFERROR(INDEX('Ebook List'!E:E,MATCH('Order Form'!$L235,'Ebook List'!$O:$O,0)),"")</f>
        <v/>
      </c>
      <c r="B235" t="str">
        <f>IFERROR(INDEX('Ebook List'!I:I,MATCH('Order Form'!$L235,'Ebook List'!$O:$O,0)),"")</f>
        <v/>
      </c>
      <c r="C235" s="35" t="str">
        <f>IFERROR(INDEX('Ebook List'!F:F,MATCH('Order Form'!$L235,'Ebook List'!$O:$O,0)),"")</f>
        <v/>
      </c>
      <c r="D235" t="str">
        <f>IFERROR(INDEX('Ebook List'!D:D,MATCH('Order Form'!$L235,'Ebook List'!$O:$O,0)),"")</f>
        <v/>
      </c>
      <c r="E235" t="str">
        <f>IFERROR(INDEX('Ebook List'!C:C,MATCH('Order Form'!$L235,'Ebook List'!$O:$O,0)),"")</f>
        <v/>
      </c>
      <c r="F235" s="31" t="str">
        <f>IF((IFERROR(INDEX('Ebook List'!G:G,MATCH('Order Form'!$L235,'Ebook List'!$O:$O,0)),""))="","",HYPERLINK("https://dx.doi.org/"&amp;(IFERROR(INDEX('Ebook List'!G:G,MATCH('Order Form'!$L235,'Ebook List'!$O:$O,0)),""))))</f>
        <v/>
      </c>
      <c r="G235" t="str">
        <f>IFERROR(INDEX('Ebook List'!H:H,MATCH('Order Form'!$L235,'Ebook List'!$O:$O,0)),"")</f>
        <v/>
      </c>
      <c r="H235" t="str">
        <f>IFERROR(INDEX('Ebook List'!K:K,MATCH('Order Form'!$L235,'Ebook List'!$O:$O,0)),"") &amp; ""</f>
        <v/>
      </c>
      <c r="I235" s="87" t="str">
        <f>IFERROR(INDEX('Ebook List'!J:J,MATCH('Order Form'!$L235,'Ebook List'!$O:$O,0)),"")</f>
        <v/>
      </c>
      <c r="J235" s="58" t="str">
        <f>IFERROR(INDEX('Ebook List'!B:B,MATCH('Order Form'!$L235,'Ebook List'!$O:$O,0)),"")</f>
        <v/>
      </c>
      <c r="L235" t="s">
        <v>248</v>
      </c>
    </row>
    <row r="236" spans="1:12" ht="15" customHeight="1" x14ac:dyDescent="0.4">
      <c r="A236" t="str">
        <f>IFERROR(INDEX('Ebook List'!E:E,MATCH('Order Form'!$L236,'Ebook List'!$O:$O,0)),"")</f>
        <v/>
      </c>
      <c r="B236" t="str">
        <f>IFERROR(INDEX('Ebook List'!I:I,MATCH('Order Form'!$L236,'Ebook List'!$O:$O,0)),"")</f>
        <v/>
      </c>
      <c r="C236" s="35" t="str">
        <f>IFERROR(INDEX('Ebook List'!F:F,MATCH('Order Form'!$L236,'Ebook List'!$O:$O,0)),"")</f>
        <v/>
      </c>
      <c r="D236" t="str">
        <f>IFERROR(INDEX('Ebook List'!D:D,MATCH('Order Form'!$L236,'Ebook List'!$O:$O,0)),"")</f>
        <v/>
      </c>
      <c r="E236" t="str">
        <f>IFERROR(INDEX('Ebook List'!C:C,MATCH('Order Form'!$L236,'Ebook List'!$O:$O,0)),"")</f>
        <v/>
      </c>
      <c r="F236" s="31" t="str">
        <f>IF((IFERROR(INDEX('Ebook List'!G:G,MATCH('Order Form'!$L236,'Ebook List'!$O:$O,0)),""))="","",HYPERLINK("https://dx.doi.org/"&amp;(IFERROR(INDEX('Ebook List'!G:G,MATCH('Order Form'!$L236,'Ebook List'!$O:$O,0)),""))))</f>
        <v/>
      </c>
      <c r="G236" t="str">
        <f>IFERROR(INDEX('Ebook List'!H:H,MATCH('Order Form'!$L236,'Ebook List'!$O:$O,0)),"")</f>
        <v/>
      </c>
      <c r="H236" t="str">
        <f>IFERROR(INDEX('Ebook List'!K:K,MATCH('Order Form'!$L236,'Ebook List'!$O:$O,0)),"") &amp; ""</f>
        <v/>
      </c>
      <c r="I236" s="87" t="str">
        <f>IFERROR(INDEX('Ebook List'!J:J,MATCH('Order Form'!$L236,'Ebook List'!$O:$O,0)),"")</f>
        <v/>
      </c>
      <c r="J236" s="58" t="str">
        <f>IFERROR(INDEX('Ebook List'!B:B,MATCH('Order Form'!$L236,'Ebook List'!$O:$O,0)),"")</f>
        <v/>
      </c>
      <c r="L236" t="s">
        <v>249</v>
      </c>
    </row>
    <row r="237" spans="1:12" ht="15" customHeight="1" x14ac:dyDescent="0.4">
      <c r="A237" t="str">
        <f>IFERROR(INDEX('Ebook List'!E:E,MATCH('Order Form'!$L237,'Ebook List'!$O:$O,0)),"")</f>
        <v/>
      </c>
      <c r="B237" t="str">
        <f>IFERROR(INDEX('Ebook List'!I:I,MATCH('Order Form'!$L237,'Ebook List'!$O:$O,0)),"")</f>
        <v/>
      </c>
      <c r="C237" s="35" t="str">
        <f>IFERROR(INDEX('Ebook List'!F:F,MATCH('Order Form'!$L237,'Ebook List'!$O:$O,0)),"")</f>
        <v/>
      </c>
      <c r="D237" t="str">
        <f>IFERROR(INDEX('Ebook List'!D:D,MATCH('Order Form'!$L237,'Ebook List'!$O:$O,0)),"")</f>
        <v/>
      </c>
      <c r="E237" t="str">
        <f>IFERROR(INDEX('Ebook List'!C:C,MATCH('Order Form'!$L237,'Ebook List'!$O:$O,0)),"")</f>
        <v/>
      </c>
      <c r="F237" s="31" t="str">
        <f>IF((IFERROR(INDEX('Ebook List'!G:G,MATCH('Order Form'!$L237,'Ebook List'!$O:$O,0)),""))="","",HYPERLINK("https://dx.doi.org/"&amp;(IFERROR(INDEX('Ebook List'!G:G,MATCH('Order Form'!$L237,'Ebook List'!$O:$O,0)),""))))</f>
        <v/>
      </c>
      <c r="G237" t="str">
        <f>IFERROR(INDEX('Ebook List'!H:H,MATCH('Order Form'!$L237,'Ebook List'!$O:$O,0)),"")</f>
        <v/>
      </c>
      <c r="H237" t="str">
        <f>IFERROR(INDEX('Ebook List'!K:K,MATCH('Order Form'!$L237,'Ebook List'!$O:$O,0)),"") &amp; ""</f>
        <v/>
      </c>
      <c r="I237" s="87" t="str">
        <f>IFERROR(INDEX('Ebook List'!J:J,MATCH('Order Form'!$L237,'Ebook List'!$O:$O,0)),"")</f>
        <v/>
      </c>
      <c r="J237" s="58" t="str">
        <f>IFERROR(INDEX('Ebook List'!B:B,MATCH('Order Form'!$L237,'Ebook List'!$O:$O,0)),"")</f>
        <v/>
      </c>
      <c r="L237" t="s">
        <v>250</v>
      </c>
    </row>
    <row r="238" spans="1:12" ht="15" customHeight="1" x14ac:dyDescent="0.4">
      <c r="A238" t="str">
        <f>IFERROR(INDEX('Ebook List'!E:E,MATCH('Order Form'!$L238,'Ebook List'!$O:$O,0)),"")</f>
        <v/>
      </c>
      <c r="B238" t="str">
        <f>IFERROR(INDEX('Ebook List'!I:I,MATCH('Order Form'!$L238,'Ebook List'!$O:$O,0)),"")</f>
        <v/>
      </c>
      <c r="C238" s="35" t="str">
        <f>IFERROR(INDEX('Ebook List'!F:F,MATCH('Order Form'!$L238,'Ebook List'!$O:$O,0)),"")</f>
        <v/>
      </c>
      <c r="D238" t="str">
        <f>IFERROR(INDEX('Ebook List'!D:D,MATCH('Order Form'!$L238,'Ebook List'!$O:$O,0)),"")</f>
        <v/>
      </c>
      <c r="E238" t="str">
        <f>IFERROR(INDEX('Ebook List'!C:C,MATCH('Order Form'!$L238,'Ebook List'!$O:$O,0)),"")</f>
        <v/>
      </c>
      <c r="F238" s="31" t="str">
        <f>IF((IFERROR(INDEX('Ebook List'!G:G,MATCH('Order Form'!$L238,'Ebook List'!$O:$O,0)),""))="","",HYPERLINK("https://dx.doi.org/"&amp;(IFERROR(INDEX('Ebook List'!G:G,MATCH('Order Form'!$L238,'Ebook List'!$O:$O,0)),""))))</f>
        <v/>
      </c>
      <c r="G238" t="str">
        <f>IFERROR(INDEX('Ebook List'!H:H,MATCH('Order Form'!$L238,'Ebook List'!$O:$O,0)),"")</f>
        <v/>
      </c>
      <c r="H238" t="str">
        <f>IFERROR(INDEX('Ebook List'!K:K,MATCH('Order Form'!$L238,'Ebook List'!$O:$O,0)),"") &amp; ""</f>
        <v/>
      </c>
      <c r="I238" s="87" t="str">
        <f>IFERROR(INDEX('Ebook List'!J:J,MATCH('Order Form'!$L238,'Ebook List'!$O:$O,0)),"")</f>
        <v/>
      </c>
      <c r="J238" s="58" t="str">
        <f>IFERROR(INDEX('Ebook List'!B:B,MATCH('Order Form'!$L238,'Ebook List'!$O:$O,0)),"")</f>
        <v/>
      </c>
      <c r="L238" t="s">
        <v>251</v>
      </c>
    </row>
    <row r="239" spans="1:12" ht="15" customHeight="1" x14ac:dyDescent="0.4">
      <c r="A239" t="str">
        <f>IFERROR(INDEX('Ebook List'!E:E,MATCH('Order Form'!$L239,'Ebook List'!$O:$O,0)),"")</f>
        <v/>
      </c>
      <c r="B239" t="str">
        <f>IFERROR(INDEX('Ebook List'!I:I,MATCH('Order Form'!$L239,'Ebook List'!$O:$O,0)),"")</f>
        <v/>
      </c>
      <c r="C239" s="35" t="str">
        <f>IFERROR(INDEX('Ebook List'!F:F,MATCH('Order Form'!$L239,'Ebook List'!$O:$O,0)),"")</f>
        <v/>
      </c>
      <c r="D239" t="str">
        <f>IFERROR(INDEX('Ebook List'!D:D,MATCH('Order Form'!$L239,'Ebook List'!$O:$O,0)),"")</f>
        <v/>
      </c>
      <c r="E239" t="str">
        <f>IFERROR(INDEX('Ebook List'!C:C,MATCH('Order Form'!$L239,'Ebook List'!$O:$O,0)),"")</f>
        <v/>
      </c>
      <c r="F239" s="31" t="str">
        <f>IF((IFERROR(INDEX('Ebook List'!G:G,MATCH('Order Form'!$L239,'Ebook List'!$O:$O,0)),""))="","",HYPERLINK("https://dx.doi.org/"&amp;(IFERROR(INDEX('Ebook List'!G:G,MATCH('Order Form'!$L239,'Ebook List'!$O:$O,0)),""))))</f>
        <v/>
      </c>
      <c r="G239" t="str">
        <f>IFERROR(INDEX('Ebook List'!H:H,MATCH('Order Form'!$L239,'Ebook List'!$O:$O,0)),"")</f>
        <v/>
      </c>
      <c r="H239" t="str">
        <f>IFERROR(INDEX('Ebook List'!K:K,MATCH('Order Form'!$L239,'Ebook List'!$O:$O,0)),"") &amp; ""</f>
        <v/>
      </c>
      <c r="I239" s="87" t="str">
        <f>IFERROR(INDEX('Ebook List'!J:J,MATCH('Order Form'!$L239,'Ebook List'!$O:$O,0)),"")</f>
        <v/>
      </c>
      <c r="J239" s="58" t="str">
        <f>IFERROR(INDEX('Ebook List'!B:B,MATCH('Order Form'!$L239,'Ebook List'!$O:$O,0)),"")</f>
        <v/>
      </c>
      <c r="L239" t="s">
        <v>252</v>
      </c>
    </row>
    <row r="240" spans="1:12" ht="15" customHeight="1" x14ac:dyDescent="0.4">
      <c r="A240" t="str">
        <f>IFERROR(INDEX('Ebook List'!E:E,MATCH('Order Form'!$L240,'Ebook List'!$O:$O,0)),"")</f>
        <v/>
      </c>
      <c r="B240" t="str">
        <f>IFERROR(INDEX('Ebook List'!I:I,MATCH('Order Form'!$L240,'Ebook List'!$O:$O,0)),"")</f>
        <v/>
      </c>
      <c r="C240" s="35" t="str">
        <f>IFERROR(INDEX('Ebook List'!F:F,MATCH('Order Form'!$L240,'Ebook List'!$O:$O,0)),"")</f>
        <v/>
      </c>
      <c r="D240" t="str">
        <f>IFERROR(INDEX('Ebook List'!D:D,MATCH('Order Form'!$L240,'Ebook List'!$O:$O,0)),"")</f>
        <v/>
      </c>
      <c r="E240" t="str">
        <f>IFERROR(INDEX('Ebook List'!C:C,MATCH('Order Form'!$L240,'Ebook List'!$O:$O,0)),"")</f>
        <v/>
      </c>
      <c r="F240" s="31" t="str">
        <f>IF((IFERROR(INDEX('Ebook List'!G:G,MATCH('Order Form'!$L240,'Ebook List'!$O:$O,0)),""))="","",HYPERLINK("https://dx.doi.org/"&amp;(IFERROR(INDEX('Ebook List'!G:G,MATCH('Order Form'!$L240,'Ebook List'!$O:$O,0)),""))))</f>
        <v/>
      </c>
      <c r="G240" t="str">
        <f>IFERROR(INDEX('Ebook List'!H:H,MATCH('Order Form'!$L240,'Ebook List'!$O:$O,0)),"")</f>
        <v/>
      </c>
      <c r="H240" t="str">
        <f>IFERROR(INDEX('Ebook List'!K:K,MATCH('Order Form'!$L240,'Ebook List'!$O:$O,0)),"") &amp; ""</f>
        <v/>
      </c>
      <c r="I240" s="87" t="str">
        <f>IFERROR(INDEX('Ebook List'!J:J,MATCH('Order Form'!$L240,'Ebook List'!$O:$O,0)),"")</f>
        <v/>
      </c>
      <c r="J240" s="58" t="str">
        <f>IFERROR(INDEX('Ebook List'!B:B,MATCH('Order Form'!$L240,'Ebook List'!$O:$O,0)),"")</f>
        <v/>
      </c>
      <c r="L240" t="s">
        <v>253</v>
      </c>
    </row>
    <row r="241" spans="1:12" ht="15" customHeight="1" x14ac:dyDescent="0.4">
      <c r="A241" t="str">
        <f>IFERROR(INDEX('Ebook List'!E:E,MATCH('Order Form'!$L241,'Ebook List'!$O:$O,0)),"")</f>
        <v/>
      </c>
      <c r="B241" t="str">
        <f>IFERROR(INDEX('Ebook List'!I:I,MATCH('Order Form'!$L241,'Ebook List'!$O:$O,0)),"")</f>
        <v/>
      </c>
      <c r="C241" s="35" t="str">
        <f>IFERROR(INDEX('Ebook List'!F:F,MATCH('Order Form'!$L241,'Ebook List'!$O:$O,0)),"")</f>
        <v/>
      </c>
      <c r="D241" t="str">
        <f>IFERROR(INDEX('Ebook List'!D:D,MATCH('Order Form'!$L241,'Ebook List'!$O:$O,0)),"")</f>
        <v/>
      </c>
      <c r="E241" t="str">
        <f>IFERROR(INDEX('Ebook List'!C:C,MATCH('Order Form'!$L241,'Ebook List'!$O:$O,0)),"")</f>
        <v/>
      </c>
      <c r="F241" s="31" t="str">
        <f>IF((IFERROR(INDEX('Ebook List'!G:G,MATCH('Order Form'!$L241,'Ebook List'!$O:$O,0)),""))="","",HYPERLINK("https://dx.doi.org/"&amp;(IFERROR(INDEX('Ebook List'!G:G,MATCH('Order Form'!$L241,'Ebook List'!$O:$O,0)),""))))</f>
        <v/>
      </c>
      <c r="G241" t="str">
        <f>IFERROR(INDEX('Ebook List'!H:H,MATCH('Order Form'!$L241,'Ebook List'!$O:$O,0)),"")</f>
        <v/>
      </c>
      <c r="H241" t="str">
        <f>IFERROR(INDEX('Ebook List'!K:K,MATCH('Order Form'!$L241,'Ebook List'!$O:$O,0)),"") &amp; ""</f>
        <v/>
      </c>
      <c r="I241" s="87" t="str">
        <f>IFERROR(INDEX('Ebook List'!J:J,MATCH('Order Form'!$L241,'Ebook List'!$O:$O,0)),"")</f>
        <v/>
      </c>
      <c r="J241" s="58" t="str">
        <f>IFERROR(INDEX('Ebook List'!B:B,MATCH('Order Form'!$L241,'Ebook List'!$O:$O,0)),"")</f>
        <v/>
      </c>
      <c r="L241" t="s">
        <v>254</v>
      </c>
    </row>
    <row r="242" spans="1:12" ht="15" customHeight="1" x14ac:dyDescent="0.4">
      <c r="A242" t="str">
        <f>IFERROR(INDEX('Ebook List'!E:E,MATCH('Order Form'!$L242,'Ebook List'!$O:$O,0)),"")</f>
        <v/>
      </c>
      <c r="B242" t="str">
        <f>IFERROR(INDEX('Ebook List'!I:I,MATCH('Order Form'!$L242,'Ebook List'!$O:$O,0)),"")</f>
        <v/>
      </c>
      <c r="C242" s="35" t="str">
        <f>IFERROR(INDEX('Ebook List'!F:F,MATCH('Order Form'!$L242,'Ebook List'!$O:$O,0)),"")</f>
        <v/>
      </c>
      <c r="D242" t="str">
        <f>IFERROR(INDEX('Ebook List'!D:D,MATCH('Order Form'!$L242,'Ebook List'!$O:$O,0)),"")</f>
        <v/>
      </c>
      <c r="E242" t="str">
        <f>IFERROR(INDEX('Ebook List'!C:C,MATCH('Order Form'!$L242,'Ebook List'!$O:$O,0)),"")</f>
        <v/>
      </c>
      <c r="F242" s="31" t="str">
        <f>IF((IFERROR(INDEX('Ebook List'!G:G,MATCH('Order Form'!$L242,'Ebook List'!$O:$O,0)),""))="","",HYPERLINK("https://dx.doi.org/"&amp;(IFERROR(INDEX('Ebook List'!G:G,MATCH('Order Form'!$L242,'Ebook List'!$O:$O,0)),""))))</f>
        <v/>
      </c>
      <c r="G242" t="str">
        <f>IFERROR(INDEX('Ebook List'!H:H,MATCH('Order Form'!$L242,'Ebook List'!$O:$O,0)),"")</f>
        <v/>
      </c>
      <c r="H242" t="str">
        <f>IFERROR(INDEX('Ebook List'!K:K,MATCH('Order Form'!$L242,'Ebook List'!$O:$O,0)),"") &amp; ""</f>
        <v/>
      </c>
      <c r="I242" s="87" t="str">
        <f>IFERROR(INDEX('Ebook List'!J:J,MATCH('Order Form'!$L242,'Ebook List'!$O:$O,0)),"")</f>
        <v/>
      </c>
      <c r="J242" s="58" t="str">
        <f>IFERROR(INDEX('Ebook List'!B:B,MATCH('Order Form'!$L242,'Ebook List'!$O:$O,0)),"")</f>
        <v/>
      </c>
      <c r="L242" t="s">
        <v>255</v>
      </c>
    </row>
    <row r="243" spans="1:12" ht="15" customHeight="1" x14ac:dyDescent="0.4">
      <c r="A243" t="str">
        <f>IFERROR(INDEX('Ebook List'!E:E,MATCH('Order Form'!$L243,'Ebook List'!$O:$O,0)),"")</f>
        <v/>
      </c>
      <c r="B243" t="str">
        <f>IFERROR(INDEX('Ebook List'!I:I,MATCH('Order Form'!$L243,'Ebook List'!$O:$O,0)),"")</f>
        <v/>
      </c>
      <c r="C243" s="35" t="str">
        <f>IFERROR(INDEX('Ebook List'!F:F,MATCH('Order Form'!$L243,'Ebook List'!$O:$O,0)),"")</f>
        <v/>
      </c>
      <c r="D243" t="str">
        <f>IFERROR(INDEX('Ebook List'!D:D,MATCH('Order Form'!$L243,'Ebook List'!$O:$O,0)),"")</f>
        <v/>
      </c>
      <c r="E243" t="str">
        <f>IFERROR(INDEX('Ebook List'!C:C,MATCH('Order Form'!$L243,'Ebook List'!$O:$O,0)),"")</f>
        <v/>
      </c>
      <c r="F243" s="31" t="str">
        <f>IF((IFERROR(INDEX('Ebook List'!G:G,MATCH('Order Form'!$L243,'Ebook List'!$O:$O,0)),""))="","",HYPERLINK("https://dx.doi.org/"&amp;(IFERROR(INDEX('Ebook List'!G:G,MATCH('Order Form'!$L243,'Ebook List'!$O:$O,0)),""))))</f>
        <v/>
      </c>
      <c r="G243" t="str">
        <f>IFERROR(INDEX('Ebook List'!H:H,MATCH('Order Form'!$L243,'Ebook List'!$O:$O,0)),"")</f>
        <v/>
      </c>
      <c r="H243" t="str">
        <f>IFERROR(INDEX('Ebook List'!K:K,MATCH('Order Form'!$L243,'Ebook List'!$O:$O,0)),"") &amp; ""</f>
        <v/>
      </c>
      <c r="I243" s="87" t="str">
        <f>IFERROR(INDEX('Ebook List'!J:J,MATCH('Order Form'!$L243,'Ebook List'!$O:$O,0)),"")</f>
        <v/>
      </c>
      <c r="J243" s="58" t="str">
        <f>IFERROR(INDEX('Ebook List'!B:B,MATCH('Order Form'!$L243,'Ebook List'!$O:$O,0)),"")</f>
        <v/>
      </c>
      <c r="L243" t="s">
        <v>256</v>
      </c>
    </row>
    <row r="244" spans="1:12" ht="15" customHeight="1" x14ac:dyDescent="0.4">
      <c r="A244" t="str">
        <f>IFERROR(INDEX('Ebook List'!E:E,MATCH('Order Form'!$L244,'Ebook List'!$O:$O,0)),"")</f>
        <v/>
      </c>
      <c r="B244" t="str">
        <f>IFERROR(INDEX('Ebook List'!I:I,MATCH('Order Form'!$L244,'Ebook List'!$O:$O,0)),"")</f>
        <v/>
      </c>
      <c r="C244" s="35" t="str">
        <f>IFERROR(INDEX('Ebook List'!F:F,MATCH('Order Form'!$L244,'Ebook List'!$O:$O,0)),"")</f>
        <v/>
      </c>
      <c r="D244" t="str">
        <f>IFERROR(INDEX('Ebook List'!D:D,MATCH('Order Form'!$L244,'Ebook List'!$O:$O,0)),"")</f>
        <v/>
      </c>
      <c r="E244" t="str">
        <f>IFERROR(INDEX('Ebook List'!C:C,MATCH('Order Form'!$L244,'Ebook List'!$O:$O,0)),"")</f>
        <v/>
      </c>
      <c r="F244" s="31" t="str">
        <f>IF((IFERROR(INDEX('Ebook List'!G:G,MATCH('Order Form'!$L244,'Ebook List'!$O:$O,0)),""))="","",HYPERLINK("https://dx.doi.org/"&amp;(IFERROR(INDEX('Ebook List'!G:G,MATCH('Order Form'!$L244,'Ebook List'!$O:$O,0)),""))))</f>
        <v/>
      </c>
      <c r="G244" t="str">
        <f>IFERROR(INDEX('Ebook List'!H:H,MATCH('Order Form'!$L244,'Ebook List'!$O:$O,0)),"")</f>
        <v/>
      </c>
      <c r="H244" t="str">
        <f>IFERROR(INDEX('Ebook List'!K:K,MATCH('Order Form'!$L244,'Ebook List'!$O:$O,0)),"") &amp; ""</f>
        <v/>
      </c>
      <c r="I244" s="87" t="str">
        <f>IFERROR(INDEX('Ebook List'!J:J,MATCH('Order Form'!$L244,'Ebook List'!$O:$O,0)),"")</f>
        <v/>
      </c>
      <c r="J244" s="58" t="str">
        <f>IFERROR(INDEX('Ebook List'!B:B,MATCH('Order Form'!$L244,'Ebook List'!$O:$O,0)),"")</f>
        <v/>
      </c>
      <c r="L244" t="s">
        <v>257</v>
      </c>
    </row>
    <row r="245" spans="1:12" ht="15" customHeight="1" x14ac:dyDescent="0.4">
      <c r="A245" t="str">
        <f>IFERROR(INDEX('Ebook List'!E:E,MATCH('Order Form'!$L245,'Ebook List'!$O:$O,0)),"")</f>
        <v/>
      </c>
      <c r="B245" t="str">
        <f>IFERROR(INDEX('Ebook List'!I:I,MATCH('Order Form'!$L245,'Ebook List'!$O:$O,0)),"")</f>
        <v/>
      </c>
      <c r="C245" s="35" t="str">
        <f>IFERROR(INDEX('Ebook List'!F:F,MATCH('Order Form'!$L245,'Ebook List'!$O:$O,0)),"")</f>
        <v/>
      </c>
      <c r="D245" t="str">
        <f>IFERROR(INDEX('Ebook List'!D:D,MATCH('Order Form'!$L245,'Ebook List'!$O:$O,0)),"")</f>
        <v/>
      </c>
      <c r="E245" t="str">
        <f>IFERROR(INDEX('Ebook List'!C:C,MATCH('Order Form'!$L245,'Ebook List'!$O:$O,0)),"")</f>
        <v/>
      </c>
      <c r="F245" s="31" t="str">
        <f>IF((IFERROR(INDEX('Ebook List'!G:G,MATCH('Order Form'!$L245,'Ebook List'!$O:$O,0)),""))="","",HYPERLINK("https://dx.doi.org/"&amp;(IFERROR(INDEX('Ebook List'!G:G,MATCH('Order Form'!$L245,'Ebook List'!$O:$O,0)),""))))</f>
        <v/>
      </c>
      <c r="G245" t="str">
        <f>IFERROR(INDEX('Ebook List'!H:H,MATCH('Order Form'!$L245,'Ebook List'!$O:$O,0)),"")</f>
        <v/>
      </c>
      <c r="H245" t="str">
        <f>IFERROR(INDEX('Ebook List'!K:K,MATCH('Order Form'!$L245,'Ebook List'!$O:$O,0)),"") &amp; ""</f>
        <v/>
      </c>
      <c r="I245" s="87" t="str">
        <f>IFERROR(INDEX('Ebook List'!J:J,MATCH('Order Form'!$L245,'Ebook List'!$O:$O,0)),"")</f>
        <v/>
      </c>
      <c r="J245" s="58" t="str">
        <f>IFERROR(INDEX('Ebook List'!B:B,MATCH('Order Form'!$L245,'Ebook List'!$O:$O,0)),"")</f>
        <v/>
      </c>
      <c r="L245" t="s">
        <v>258</v>
      </c>
    </row>
    <row r="246" spans="1:12" ht="15" customHeight="1" x14ac:dyDescent="0.4">
      <c r="A246" t="str">
        <f>IFERROR(INDEX('Ebook List'!E:E,MATCH('Order Form'!$L246,'Ebook List'!$O:$O,0)),"")</f>
        <v/>
      </c>
      <c r="B246" t="str">
        <f>IFERROR(INDEX('Ebook List'!I:I,MATCH('Order Form'!$L246,'Ebook List'!$O:$O,0)),"")</f>
        <v/>
      </c>
      <c r="C246" s="35" t="str">
        <f>IFERROR(INDEX('Ebook List'!F:F,MATCH('Order Form'!$L246,'Ebook List'!$O:$O,0)),"")</f>
        <v/>
      </c>
      <c r="D246" t="str">
        <f>IFERROR(INDEX('Ebook List'!D:D,MATCH('Order Form'!$L246,'Ebook List'!$O:$O,0)),"")</f>
        <v/>
      </c>
      <c r="E246" t="str">
        <f>IFERROR(INDEX('Ebook List'!C:C,MATCH('Order Form'!$L246,'Ebook List'!$O:$O,0)),"")</f>
        <v/>
      </c>
      <c r="F246" s="31" t="str">
        <f>IF((IFERROR(INDEX('Ebook List'!G:G,MATCH('Order Form'!$L246,'Ebook List'!$O:$O,0)),""))="","",HYPERLINK("https://dx.doi.org/"&amp;(IFERROR(INDEX('Ebook List'!G:G,MATCH('Order Form'!$L246,'Ebook List'!$O:$O,0)),""))))</f>
        <v/>
      </c>
      <c r="G246" t="str">
        <f>IFERROR(INDEX('Ebook List'!H:H,MATCH('Order Form'!$L246,'Ebook List'!$O:$O,0)),"")</f>
        <v/>
      </c>
      <c r="H246" t="str">
        <f>IFERROR(INDEX('Ebook List'!K:K,MATCH('Order Form'!$L246,'Ebook List'!$O:$O,0)),"") &amp; ""</f>
        <v/>
      </c>
      <c r="I246" s="87" t="str">
        <f>IFERROR(INDEX('Ebook List'!J:J,MATCH('Order Form'!$L246,'Ebook List'!$O:$O,0)),"")</f>
        <v/>
      </c>
      <c r="J246" s="58" t="str">
        <f>IFERROR(INDEX('Ebook List'!B:B,MATCH('Order Form'!$L246,'Ebook List'!$O:$O,0)),"")</f>
        <v/>
      </c>
      <c r="L246" t="s">
        <v>259</v>
      </c>
    </row>
    <row r="247" spans="1:12" ht="15" customHeight="1" x14ac:dyDescent="0.4">
      <c r="A247" t="str">
        <f>IFERROR(INDEX('Ebook List'!E:E,MATCH('Order Form'!$L247,'Ebook List'!$O:$O,0)),"")</f>
        <v/>
      </c>
      <c r="B247" t="str">
        <f>IFERROR(INDEX('Ebook List'!I:I,MATCH('Order Form'!$L247,'Ebook List'!$O:$O,0)),"")</f>
        <v/>
      </c>
      <c r="C247" s="35" t="str">
        <f>IFERROR(INDEX('Ebook List'!F:F,MATCH('Order Form'!$L247,'Ebook List'!$O:$O,0)),"")</f>
        <v/>
      </c>
      <c r="D247" t="str">
        <f>IFERROR(INDEX('Ebook List'!D:D,MATCH('Order Form'!$L247,'Ebook List'!$O:$O,0)),"")</f>
        <v/>
      </c>
      <c r="E247" t="str">
        <f>IFERROR(INDEX('Ebook List'!C:C,MATCH('Order Form'!$L247,'Ebook List'!$O:$O,0)),"")</f>
        <v/>
      </c>
      <c r="F247" s="31" t="str">
        <f>IF((IFERROR(INDEX('Ebook List'!G:G,MATCH('Order Form'!$L247,'Ebook List'!$O:$O,0)),""))="","",HYPERLINK("https://dx.doi.org/"&amp;(IFERROR(INDEX('Ebook List'!G:G,MATCH('Order Form'!$L247,'Ebook List'!$O:$O,0)),""))))</f>
        <v/>
      </c>
      <c r="G247" t="str">
        <f>IFERROR(INDEX('Ebook List'!H:H,MATCH('Order Form'!$L247,'Ebook List'!$O:$O,0)),"")</f>
        <v/>
      </c>
      <c r="H247" t="str">
        <f>IFERROR(INDEX('Ebook List'!K:K,MATCH('Order Form'!$L247,'Ebook List'!$O:$O,0)),"") &amp; ""</f>
        <v/>
      </c>
      <c r="I247" s="87" t="str">
        <f>IFERROR(INDEX('Ebook List'!J:J,MATCH('Order Form'!$L247,'Ebook List'!$O:$O,0)),"")</f>
        <v/>
      </c>
      <c r="J247" s="58" t="str">
        <f>IFERROR(INDEX('Ebook List'!B:B,MATCH('Order Form'!$L247,'Ebook List'!$O:$O,0)),"")</f>
        <v/>
      </c>
      <c r="L247" t="s">
        <v>260</v>
      </c>
    </row>
    <row r="248" spans="1:12" ht="15" customHeight="1" x14ac:dyDescent="0.4">
      <c r="A248" t="str">
        <f>IFERROR(INDEX('Ebook List'!E:E,MATCH('Order Form'!$L248,'Ebook List'!$O:$O,0)),"")</f>
        <v/>
      </c>
      <c r="B248" t="str">
        <f>IFERROR(INDEX('Ebook List'!I:I,MATCH('Order Form'!$L248,'Ebook List'!$O:$O,0)),"")</f>
        <v/>
      </c>
      <c r="C248" s="35" t="str">
        <f>IFERROR(INDEX('Ebook List'!F:F,MATCH('Order Form'!$L248,'Ebook List'!$O:$O,0)),"")</f>
        <v/>
      </c>
      <c r="D248" t="str">
        <f>IFERROR(INDEX('Ebook List'!D:D,MATCH('Order Form'!$L248,'Ebook List'!$O:$O,0)),"")</f>
        <v/>
      </c>
      <c r="E248" t="str">
        <f>IFERROR(INDEX('Ebook List'!C:C,MATCH('Order Form'!$L248,'Ebook List'!$O:$O,0)),"")</f>
        <v/>
      </c>
      <c r="F248" s="31" t="str">
        <f>IF((IFERROR(INDEX('Ebook List'!G:G,MATCH('Order Form'!$L248,'Ebook List'!$O:$O,0)),""))="","",HYPERLINK("https://dx.doi.org/"&amp;(IFERROR(INDEX('Ebook List'!G:G,MATCH('Order Form'!$L248,'Ebook List'!$O:$O,0)),""))))</f>
        <v/>
      </c>
      <c r="G248" t="str">
        <f>IFERROR(INDEX('Ebook List'!H:H,MATCH('Order Form'!$L248,'Ebook List'!$O:$O,0)),"")</f>
        <v/>
      </c>
      <c r="H248" t="str">
        <f>IFERROR(INDEX('Ebook List'!K:K,MATCH('Order Form'!$L248,'Ebook List'!$O:$O,0)),"") &amp; ""</f>
        <v/>
      </c>
      <c r="I248" s="87" t="str">
        <f>IFERROR(INDEX('Ebook List'!J:J,MATCH('Order Form'!$L248,'Ebook List'!$O:$O,0)),"")</f>
        <v/>
      </c>
      <c r="J248" s="58" t="str">
        <f>IFERROR(INDEX('Ebook List'!B:B,MATCH('Order Form'!$L248,'Ebook List'!$O:$O,0)),"")</f>
        <v/>
      </c>
      <c r="L248" t="s">
        <v>261</v>
      </c>
    </row>
    <row r="249" spans="1:12" ht="15" customHeight="1" x14ac:dyDescent="0.4">
      <c r="A249" t="str">
        <f>IFERROR(INDEX('Ebook List'!E:E,MATCH('Order Form'!$L249,'Ebook List'!$O:$O,0)),"")</f>
        <v/>
      </c>
      <c r="B249" t="str">
        <f>IFERROR(INDEX('Ebook List'!I:I,MATCH('Order Form'!$L249,'Ebook List'!$O:$O,0)),"")</f>
        <v/>
      </c>
      <c r="C249" s="35" t="str">
        <f>IFERROR(INDEX('Ebook List'!F:F,MATCH('Order Form'!$L249,'Ebook List'!$O:$O,0)),"")</f>
        <v/>
      </c>
      <c r="D249" t="str">
        <f>IFERROR(INDEX('Ebook List'!D:D,MATCH('Order Form'!$L249,'Ebook List'!$O:$O,0)),"")</f>
        <v/>
      </c>
      <c r="E249" t="str">
        <f>IFERROR(INDEX('Ebook List'!C:C,MATCH('Order Form'!$L249,'Ebook List'!$O:$O,0)),"")</f>
        <v/>
      </c>
      <c r="F249" s="31" t="str">
        <f>IF((IFERROR(INDEX('Ebook List'!G:G,MATCH('Order Form'!$L249,'Ebook List'!$O:$O,0)),""))="","",HYPERLINK("https://dx.doi.org/"&amp;(IFERROR(INDEX('Ebook List'!G:G,MATCH('Order Form'!$L249,'Ebook List'!$O:$O,0)),""))))</f>
        <v/>
      </c>
      <c r="G249" t="str">
        <f>IFERROR(INDEX('Ebook List'!H:H,MATCH('Order Form'!$L249,'Ebook List'!$O:$O,0)),"")</f>
        <v/>
      </c>
      <c r="H249" t="str">
        <f>IFERROR(INDEX('Ebook List'!K:K,MATCH('Order Form'!$L249,'Ebook List'!$O:$O,0)),"") &amp; ""</f>
        <v/>
      </c>
      <c r="I249" s="87" t="str">
        <f>IFERROR(INDEX('Ebook List'!J:J,MATCH('Order Form'!$L249,'Ebook List'!$O:$O,0)),"")</f>
        <v/>
      </c>
      <c r="J249" s="58" t="str">
        <f>IFERROR(INDEX('Ebook List'!B:B,MATCH('Order Form'!$L249,'Ebook List'!$O:$O,0)),"")</f>
        <v/>
      </c>
      <c r="L249" t="s">
        <v>262</v>
      </c>
    </row>
    <row r="250" spans="1:12" ht="15" customHeight="1" x14ac:dyDescent="0.4">
      <c r="A250" t="str">
        <f>IFERROR(INDEX('Ebook List'!E:E,MATCH('Order Form'!$L250,'Ebook List'!$O:$O,0)),"")</f>
        <v/>
      </c>
      <c r="B250" t="str">
        <f>IFERROR(INDEX('Ebook List'!I:I,MATCH('Order Form'!$L250,'Ebook List'!$O:$O,0)),"")</f>
        <v/>
      </c>
      <c r="C250" s="35" t="str">
        <f>IFERROR(INDEX('Ebook List'!F:F,MATCH('Order Form'!$L250,'Ebook List'!$O:$O,0)),"")</f>
        <v/>
      </c>
      <c r="D250" t="str">
        <f>IFERROR(INDEX('Ebook List'!D:D,MATCH('Order Form'!$L250,'Ebook List'!$O:$O,0)),"")</f>
        <v/>
      </c>
      <c r="E250" t="str">
        <f>IFERROR(INDEX('Ebook List'!C:C,MATCH('Order Form'!$L250,'Ebook List'!$O:$O,0)),"")</f>
        <v/>
      </c>
      <c r="F250" s="31" t="str">
        <f>IF((IFERROR(INDEX('Ebook List'!G:G,MATCH('Order Form'!$L250,'Ebook List'!$O:$O,0)),""))="","",HYPERLINK("https://dx.doi.org/"&amp;(IFERROR(INDEX('Ebook List'!G:G,MATCH('Order Form'!$L250,'Ebook List'!$O:$O,0)),""))))</f>
        <v/>
      </c>
      <c r="G250" t="str">
        <f>IFERROR(INDEX('Ebook List'!H:H,MATCH('Order Form'!$L250,'Ebook List'!$O:$O,0)),"")</f>
        <v/>
      </c>
      <c r="H250" t="str">
        <f>IFERROR(INDEX('Ebook List'!K:K,MATCH('Order Form'!$L250,'Ebook List'!$O:$O,0)),"") &amp; ""</f>
        <v/>
      </c>
      <c r="I250" s="87" t="str">
        <f>IFERROR(INDEX('Ebook List'!J:J,MATCH('Order Form'!$L250,'Ebook List'!$O:$O,0)),"")</f>
        <v/>
      </c>
      <c r="J250" s="58" t="str">
        <f>IFERROR(INDEX('Ebook List'!B:B,MATCH('Order Form'!$L250,'Ebook List'!$O:$O,0)),"")</f>
        <v/>
      </c>
      <c r="L250" t="s">
        <v>263</v>
      </c>
    </row>
    <row r="251" spans="1:12" ht="15" customHeight="1" x14ac:dyDescent="0.4">
      <c r="A251" t="str">
        <f>IFERROR(INDEX('Ebook List'!E:E,MATCH('Order Form'!$L251,'Ebook List'!$O:$O,0)),"")</f>
        <v/>
      </c>
      <c r="B251" t="str">
        <f>IFERROR(INDEX('Ebook List'!I:I,MATCH('Order Form'!$L251,'Ebook List'!$O:$O,0)),"")</f>
        <v/>
      </c>
      <c r="C251" s="35" t="str">
        <f>IFERROR(INDEX('Ebook List'!F:F,MATCH('Order Form'!$L251,'Ebook List'!$O:$O,0)),"")</f>
        <v/>
      </c>
      <c r="D251" t="str">
        <f>IFERROR(INDEX('Ebook List'!D:D,MATCH('Order Form'!$L251,'Ebook List'!$O:$O,0)),"")</f>
        <v/>
      </c>
      <c r="E251" t="str">
        <f>IFERROR(INDEX('Ebook List'!C:C,MATCH('Order Form'!$L251,'Ebook List'!$O:$O,0)),"")</f>
        <v/>
      </c>
      <c r="F251" s="31" t="str">
        <f>IF((IFERROR(INDEX('Ebook List'!G:G,MATCH('Order Form'!$L251,'Ebook List'!$O:$O,0)),""))="","",HYPERLINK("https://dx.doi.org/"&amp;(IFERROR(INDEX('Ebook List'!G:G,MATCH('Order Form'!$L251,'Ebook List'!$O:$O,0)),""))))</f>
        <v/>
      </c>
      <c r="G251" t="str">
        <f>IFERROR(INDEX('Ebook List'!H:H,MATCH('Order Form'!$L251,'Ebook List'!$O:$O,0)),"")</f>
        <v/>
      </c>
      <c r="H251" t="str">
        <f>IFERROR(INDEX('Ebook List'!K:K,MATCH('Order Form'!$L251,'Ebook List'!$O:$O,0)),"") &amp; ""</f>
        <v/>
      </c>
      <c r="I251" s="87" t="str">
        <f>IFERROR(INDEX('Ebook List'!J:J,MATCH('Order Form'!$L251,'Ebook List'!$O:$O,0)),"")</f>
        <v/>
      </c>
      <c r="J251" s="58" t="str">
        <f>IFERROR(INDEX('Ebook List'!B:B,MATCH('Order Form'!$L251,'Ebook List'!$O:$O,0)),"")</f>
        <v/>
      </c>
      <c r="L251" t="s">
        <v>264</v>
      </c>
    </row>
    <row r="252" spans="1:12" ht="15" customHeight="1" x14ac:dyDescent="0.4">
      <c r="A252" t="str">
        <f>IFERROR(INDEX('Ebook List'!E:E,MATCH('Order Form'!$L252,'Ebook List'!$O:$O,0)),"")</f>
        <v/>
      </c>
      <c r="B252" t="str">
        <f>IFERROR(INDEX('Ebook List'!I:I,MATCH('Order Form'!$L252,'Ebook List'!$O:$O,0)),"")</f>
        <v/>
      </c>
      <c r="C252" s="35" t="str">
        <f>IFERROR(INDEX('Ebook List'!F:F,MATCH('Order Form'!$L252,'Ebook List'!$O:$O,0)),"")</f>
        <v/>
      </c>
      <c r="D252" t="str">
        <f>IFERROR(INDEX('Ebook List'!D:D,MATCH('Order Form'!$L252,'Ebook List'!$O:$O,0)),"")</f>
        <v/>
      </c>
      <c r="E252" t="str">
        <f>IFERROR(INDEX('Ebook List'!C:C,MATCH('Order Form'!$L252,'Ebook List'!$O:$O,0)),"")</f>
        <v/>
      </c>
      <c r="F252" s="31" t="str">
        <f>IF((IFERROR(INDEX('Ebook List'!G:G,MATCH('Order Form'!$L252,'Ebook List'!$O:$O,0)),""))="","",HYPERLINK("https://dx.doi.org/"&amp;(IFERROR(INDEX('Ebook List'!G:G,MATCH('Order Form'!$L252,'Ebook List'!$O:$O,0)),""))))</f>
        <v/>
      </c>
      <c r="G252" t="str">
        <f>IFERROR(INDEX('Ebook List'!H:H,MATCH('Order Form'!$L252,'Ebook List'!$O:$O,0)),"")</f>
        <v/>
      </c>
      <c r="H252" t="str">
        <f>IFERROR(INDEX('Ebook List'!K:K,MATCH('Order Form'!$L252,'Ebook List'!$O:$O,0)),"") &amp; ""</f>
        <v/>
      </c>
      <c r="I252" s="87" t="str">
        <f>IFERROR(INDEX('Ebook List'!J:J,MATCH('Order Form'!$L252,'Ebook List'!$O:$O,0)),"")</f>
        <v/>
      </c>
      <c r="J252" s="58" t="str">
        <f>IFERROR(INDEX('Ebook List'!B:B,MATCH('Order Form'!$L252,'Ebook List'!$O:$O,0)),"")</f>
        <v/>
      </c>
      <c r="L252" t="s">
        <v>265</v>
      </c>
    </row>
    <row r="253" spans="1:12" ht="15" customHeight="1" x14ac:dyDescent="0.4">
      <c r="A253" t="str">
        <f>IFERROR(INDEX('Ebook List'!E:E,MATCH('Order Form'!$L253,'Ebook List'!$O:$O,0)),"")</f>
        <v/>
      </c>
      <c r="B253" t="str">
        <f>IFERROR(INDEX('Ebook List'!I:I,MATCH('Order Form'!$L253,'Ebook List'!$O:$O,0)),"")</f>
        <v/>
      </c>
      <c r="C253" s="35" t="str">
        <f>IFERROR(INDEX('Ebook List'!F:F,MATCH('Order Form'!$L253,'Ebook List'!$O:$O,0)),"")</f>
        <v/>
      </c>
      <c r="D253" t="str">
        <f>IFERROR(INDEX('Ebook List'!D:D,MATCH('Order Form'!$L253,'Ebook List'!$O:$O,0)),"")</f>
        <v/>
      </c>
      <c r="E253" t="str">
        <f>IFERROR(INDEX('Ebook List'!C:C,MATCH('Order Form'!$L253,'Ebook List'!$O:$O,0)),"")</f>
        <v/>
      </c>
      <c r="F253" s="31" t="str">
        <f>IF((IFERROR(INDEX('Ebook List'!G:G,MATCH('Order Form'!$L253,'Ebook List'!$O:$O,0)),""))="","",HYPERLINK("https://dx.doi.org/"&amp;(IFERROR(INDEX('Ebook List'!G:G,MATCH('Order Form'!$L253,'Ebook List'!$O:$O,0)),""))))</f>
        <v/>
      </c>
      <c r="G253" t="str">
        <f>IFERROR(INDEX('Ebook List'!H:H,MATCH('Order Form'!$L253,'Ebook List'!$O:$O,0)),"")</f>
        <v/>
      </c>
      <c r="H253" t="str">
        <f>IFERROR(INDEX('Ebook List'!K:K,MATCH('Order Form'!$L253,'Ebook List'!$O:$O,0)),"") &amp; ""</f>
        <v/>
      </c>
      <c r="I253" s="87" t="str">
        <f>IFERROR(INDEX('Ebook List'!J:J,MATCH('Order Form'!$L253,'Ebook List'!$O:$O,0)),"")</f>
        <v/>
      </c>
      <c r="J253" s="58" t="str">
        <f>IFERROR(INDEX('Ebook List'!B:B,MATCH('Order Form'!$L253,'Ebook List'!$O:$O,0)),"")</f>
        <v/>
      </c>
      <c r="L253" t="s">
        <v>266</v>
      </c>
    </row>
    <row r="254" spans="1:12" ht="15" customHeight="1" x14ac:dyDescent="0.4">
      <c r="A254" t="str">
        <f>IFERROR(INDEX('Ebook List'!E:E,MATCH('Order Form'!$L254,'Ebook List'!$O:$O,0)),"")</f>
        <v/>
      </c>
      <c r="B254" t="str">
        <f>IFERROR(INDEX('Ebook List'!I:I,MATCH('Order Form'!$L254,'Ebook List'!$O:$O,0)),"")</f>
        <v/>
      </c>
      <c r="C254" s="35" t="str">
        <f>IFERROR(INDEX('Ebook List'!F:F,MATCH('Order Form'!$L254,'Ebook List'!$O:$O,0)),"")</f>
        <v/>
      </c>
      <c r="D254" t="str">
        <f>IFERROR(INDEX('Ebook List'!D:D,MATCH('Order Form'!$L254,'Ebook List'!$O:$O,0)),"")</f>
        <v/>
      </c>
      <c r="E254" t="str">
        <f>IFERROR(INDEX('Ebook List'!C:C,MATCH('Order Form'!$L254,'Ebook List'!$O:$O,0)),"")</f>
        <v/>
      </c>
      <c r="F254" s="31" t="str">
        <f>IF((IFERROR(INDEX('Ebook List'!G:G,MATCH('Order Form'!$L254,'Ebook List'!$O:$O,0)),""))="","",HYPERLINK("https://dx.doi.org/"&amp;(IFERROR(INDEX('Ebook List'!G:G,MATCH('Order Form'!$L254,'Ebook List'!$O:$O,0)),""))))</f>
        <v/>
      </c>
      <c r="G254" t="str">
        <f>IFERROR(INDEX('Ebook List'!H:H,MATCH('Order Form'!$L254,'Ebook List'!$O:$O,0)),"")</f>
        <v/>
      </c>
      <c r="H254" t="str">
        <f>IFERROR(INDEX('Ebook List'!K:K,MATCH('Order Form'!$L254,'Ebook List'!$O:$O,0)),"") &amp; ""</f>
        <v/>
      </c>
      <c r="I254" s="87" t="str">
        <f>IFERROR(INDEX('Ebook List'!J:J,MATCH('Order Form'!$L254,'Ebook List'!$O:$O,0)),"")</f>
        <v/>
      </c>
      <c r="J254" s="58" t="str">
        <f>IFERROR(INDEX('Ebook List'!B:B,MATCH('Order Form'!$L254,'Ebook List'!$O:$O,0)),"")</f>
        <v/>
      </c>
      <c r="L254" t="s">
        <v>267</v>
      </c>
    </row>
    <row r="255" spans="1:12" ht="15" customHeight="1" x14ac:dyDescent="0.4">
      <c r="A255" t="str">
        <f>IFERROR(INDEX('Ebook List'!E:E,MATCH('Order Form'!$L255,'Ebook List'!$O:$O,0)),"")</f>
        <v/>
      </c>
      <c r="B255" t="str">
        <f>IFERROR(INDEX('Ebook List'!I:I,MATCH('Order Form'!$L255,'Ebook List'!$O:$O,0)),"")</f>
        <v/>
      </c>
      <c r="C255" s="35" t="str">
        <f>IFERROR(INDEX('Ebook List'!F:F,MATCH('Order Form'!$L255,'Ebook List'!$O:$O,0)),"")</f>
        <v/>
      </c>
      <c r="D255" t="str">
        <f>IFERROR(INDEX('Ebook List'!D:D,MATCH('Order Form'!$L255,'Ebook List'!$O:$O,0)),"")</f>
        <v/>
      </c>
      <c r="E255" t="str">
        <f>IFERROR(INDEX('Ebook List'!C:C,MATCH('Order Form'!$L255,'Ebook List'!$O:$O,0)),"")</f>
        <v/>
      </c>
      <c r="F255" s="31" t="str">
        <f>IF((IFERROR(INDEX('Ebook List'!G:G,MATCH('Order Form'!$L255,'Ebook List'!$O:$O,0)),""))="","",HYPERLINK("https://dx.doi.org/"&amp;(IFERROR(INDEX('Ebook List'!G:G,MATCH('Order Form'!$L255,'Ebook List'!$O:$O,0)),""))))</f>
        <v/>
      </c>
      <c r="G255" t="str">
        <f>IFERROR(INDEX('Ebook List'!H:H,MATCH('Order Form'!$L255,'Ebook List'!$O:$O,0)),"")</f>
        <v/>
      </c>
      <c r="H255" t="str">
        <f>IFERROR(INDEX('Ebook List'!K:K,MATCH('Order Form'!$L255,'Ebook List'!$O:$O,0)),"") &amp; ""</f>
        <v/>
      </c>
      <c r="I255" s="87" t="str">
        <f>IFERROR(INDEX('Ebook List'!J:J,MATCH('Order Form'!$L255,'Ebook List'!$O:$O,0)),"")</f>
        <v/>
      </c>
      <c r="J255" s="58" t="str">
        <f>IFERROR(INDEX('Ebook List'!B:B,MATCH('Order Form'!$L255,'Ebook List'!$O:$O,0)),"")</f>
        <v/>
      </c>
      <c r="L255" t="s">
        <v>268</v>
      </c>
    </row>
    <row r="256" spans="1:12" ht="15" customHeight="1" x14ac:dyDescent="0.4">
      <c r="A256" t="str">
        <f>IFERROR(INDEX('Ebook List'!E:E,MATCH('Order Form'!$L256,'Ebook List'!$O:$O,0)),"")</f>
        <v/>
      </c>
      <c r="B256" t="str">
        <f>IFERROR(INDEX('Ebook List'!I:I,MATCH('Order Form'!$L256,'Ebook List'!$O:$O,0)),"")</f>
        <v/>
      </c>
      <c r="C256" s="35" t="str">
        <f>IFERROR(INDEX('Ebook List'!F:F,MATCH('Order Form'!$L256,'Ebook List'!$O:$O,0)),"")</f>
        <v/>
      </c>
      <c r="D256" t="str">
        <f>IFERROR(INDEX('Ebook List'!D:D,MATCH('Order Form'!$L256,'Ebook List'!$O:$O,0)),"")</f>
        <v/>
      </c>
      <c r="E256" t="str">
        <f>IFERROR(INDEX('Ebook List'!C:C,MATCH('Order Form'!$L256,'Ebook List'!$O:$O,0)),"")</f>
        <v/>
      </c>
      <c r="F256" s="31" t="str">
        <f>IF((IFERROR(INDEX('Ebook List'!G:G,MATCH('Order Form'!$L256,'Ebook List'!$O:$O,0)),""))="","",HYPERLINK("https://dx.doi.org/"&amp;(IFERROR(INDEX('Ebook List'!G:G,MATCH('Order Form'!$L256,'Ebook List'!$O:$O,0)),""))))</f>
        <v/>
      </c>
      <c r="G256" t="str">
        <f>IFERROR(INDEX('Ebook List'!H:H,MATCH('Order Form'!$L256,'Ebook List'!$O:$O,0)),"")</f>
        <v/>
      </c>
      <c r="H256" t="str">
        <f>IFERROR(INDEX('Ebook List'!K:K,MATCH('Order Form'!$L256,'Ebook List'!$O:$O,0)),"") &amp; ""</f>
        <v/>
      </c>
      <c r="I256" s="87" t="str">
        <f>IFERROR(INDEX('Ebook List'!J:J,MATCH('Order Form'!$L256,'Ebook List'!$O:$O,0)),"")</f>
        <v/>
      </c>
      <c r="J256" s="58" t="str">
        <f>IFERROR(INDEX('Ebook List'!B:B,MATCH('Order Form'!$L256,'Ebook List'!$O:$O,0)),"")</f>
        <v/>
      </c>
      <c r="L256" t="s">
        <v>269</v>
      </c>
    </row>
    <row r="257" spans="1:12" ht="15" customHeight="1" x14ac:dyDescent="0.4">
      <c r="A257" t="str">
        <f>IFERROR(INDEX('Ebook List'!E:E,MATCH('Order Form'!$L257,'Ebook List'!$O:$O,0)),"")</f>
        <v/>
      </c>
      <c r="B257" t="str">
        <f>IFERROR(INDEX('Ebook List'!I:I,MATCH('Order Form'!$L257,'Ebook List'!$O:$O,0)),"")</f>
        <v/>
      </c>
      <c r="C257" s="35" t="str">
        <f>IFERROR(INDEX('Ebook List'!F:F,MATCH('Order Form'!$L257,'Ebook List'!$O:$O,0)),"")</f>
        <v/>
      </c>
      <c r="D257" t="str">
        <f>IFERROR(INDEX('Ebook List'!D:D,MATCH('Order Form'!$L257,'Ebook List'!$O:$O,0)),"")</f>
        <v/>
      </c>
      <c r="E257" t="str">
        <f>IFERROR(INDEX('Ebook List'!C:C,MATCH('Order Form'!$L257,'Ebook List'!$O:$O,0)),"")</f>
        <v/>
      </c>
      <c r="F257" s="31" t="str">
        <f>IF((IFERROR(INDEX('Ebook List'!G:G,MATCH('Order Form'!$L257,'Ebook List'!$O:$O,0)),""))="","",HYPERLINK("https://dx.doi.org/"&amp;(IFERROR(INDEX('Ebook List'!G:G,MATCH('Order Form'!$L257,'Ebook List'!$O:$O,0)),""))))</f>
        <v/>
      </c>
      <c r="G257" t="str">
        <f>IFERROR(INDEX('Ebook List'!H:H,MATCH('Order Form'!$L257,'Ebook List'!$O:$O,0)),"")</f>
        <v/>
      </c>
      <c r="H257" t="str">
        <f>IFERROR(INDEX('Ebook List'!K:K,MATCH('Order Form'!$L257,'Ebook List'!$O:$O,0)),"") &amp; ""</f>
        <v/>
      </c>
      <c r="I257" s="87" t="str">
        <f>IFERROR(INDEX('Ebook List'!J:J,MATCH('Order Form'!$L257,'Ebook List'!$O:$O,0)),"")</f>
        <v/>
      </c>
      <c r="J257" s="58" t="str">
        <f>IFERROR(INDEX('Ebook List'!B:B,MATCH('Order Form'!$L257,'Ebook List'!$O:$O,0)),"")</f>
        <v/>
      </c>
      <c r="L257" t="s">
        <v>270</v>
      </c>
    </row>
    <row r="258" spans="1:12" ht="15" customHeight="1" x14ac:dyDescent="0.4">
      <c r="A258" t="str">
        <f>IFERROR(INDEX('Ebook List'!E:E,MATCH('Order Form'!$L258,'Ebook List'!$O:$O,0)),"")</f>
        <v/>
      </c>
      <c r="B258" t="str">
        <f>IFERROR(INDEX('Ebook List'!I:I,MATCH('Order Form'!$L258,'Ebook List'!$O:$O,0)),"")</f>
        <v/>
      </c>
      <c r="C258" s="35" t="str">
        <f>IFERROR(INDEX('Ebook List'!F:F,MATCH('Order Form'!$L258,'Ebook List'!$O:$O,0)),"")</f>
        <v/>
      </c>
      <c r="D258" t="str">
        <f>IFERROR(INDEX('Ebook List'!D:D,MATCH('Order Form'!$L258,'Ebook List'!$O:$O,0)),"")</f>
        <v/>
      </c>
      <c r="E258" t="str">
        <f>IFERROR(INDEX('Ebook List'!C:C,MATCH('Order Form'!$L258,'Ebook List'!$O:$O,0)),"")</f>
        <v/>
      </c>
      <c r="F258" s="31" t="str">
        <f>IF((IFERROR(INDEX('Ebook List'!G:G,MATCH('Order Form'!$L258,'Ebook List'!$O:$O,0)),""))="","",HYPERLINK("https://dx.doi.org/"&amp;(IFERROR(INDEX('Ebook List'!G:G,MATCH('Order Form'!$L258,'Ebook List'!$O:$O,0)),""))))</f>
        <v/>
      </c>
      <c r="G258" t="str">
        <f>IFERROR(INDEX('Ebook List'!H:H,MATCH('Order Form'!$L258,'Ebook List'!$O:$O,0)),"")</f>
        <v/>
      </c>
      <c r="H258" t="str">
        <f>IFERROR(INDEX('Ebook List'!K:K,MATCH('Order Form'!$L258,'Ebook List'!$O:$O,0)),"") &amp; ""</f>
        <v/>
      </c>
      <c r="I258" s="87" t="str">
        <f>IFERROR(INDEX('Ebook List'!J:J,MATCH('Order Form'!$L258,'Ebook List'!$O:$O,0)),"")</f>
        <v/>
      </c>
      <c r="J258" s="58" t="str">
        <f>IFERROR(INDEX('Ebook List'!B:B,MATCH('Order Form'!$L258,'Ebook List'!$O:$O,0)),"")</f>
        <v/>
      </c>
      <c r="L258" t="s">
        <v>271</v>
      </c>
    </row>
    <row r="259" spans="1:12" ht="15" customHeight="1" x14ac:dyDescent="0.4">
      <c r="A259" t="str">
        <f>IFERROR(INDEX('Ebook List'!E:E,MATCH('Order Form'!$L259,'Ebook List'!$O:$O,0)),"")</f>
        <v/>
      </c>
      <c r="B259" t="str">
        <f>IFERROR(INDEX('Ebook List'!I:I,MATCH('Order Form'!$L259,'Ebook List'!$O:$O,0)),"")</f>
        <v/>
      </c>
      <c r="C259" s="35" t="str">
        <f>IFERROR(INDEX('Ebook List'!F:F,MATCH('Order Form'!$L259,'Ebook List'!$O:$O,0)),"")</f>
        <v/>
      </c>
      <c r="D259" t="str">
        <f>IFERROR(INDEX('Ebook List'!D:D,MATCH('Order Form'!$L259,'Ebook List'!$O:$O,0)),"")</f>
        <v/>
      </c>
      <c r="E259" t="str">
        <f>IFERROR(INDEX('Ebook List'!C:C,MATCH('Order Form'!$L259,'Ebook List'!$O:$O,0)),"")</f>
        <v/>
      </c>
      <c r="F259" s="31" t="str">
        <f>IF((IFERROR(INDEX('Ebook List'!G:G,MATCH('Order Form'!$L259,'Ebook List'!$O:$O,0)),""))="","",HYPERLINK("https://dx.doi.org/"&amp;(IFERROR(INDEX('Ebook List'!G:G,MATCH('Order Form'!$L259,'Ebook List'!$O:$O,0)),""))))</f>
        <v/>
      </c>
      <c r="G259" t="str">
        <f>IFERROR(INDEX('Ebook List'!H:H,MATCH('Order Form'!$L259,'Ebook List'!$O:$O,0)),"")</f>
        <v/>
      </c>
      <c r="H259" t="str">
        <f>IFERROR(INDEX('Ebook List'!K:K,MATCH('Order Form'!$L259,'Ebook List'!$O:$O,0)),"") &amp; ""</f>
        <v/>
      </c>
      <c r="I259" s="87" t="str">
        <f>IFERROR(INDEX('Ebook List'!J:J,MATCH('Order Form'!$L259,'Ebook List'!$O:$O,0)),"")</f>
        <v/>
      </c>
      <c r="J259" s="58" t="str">
        <f>IFERROR(INDEX('Ebook List'!B:B,MATCH('Order Form'!$L259,'Ebook List'!$O:$O,0)),"")</f>
        <v/>
      </c>
      <c r="L259" t="s">
        <v>272</v>
      </c>
    </row>
    <row r="260" spans="1:12" ht="15" customHeight="1" x14ac:dyDescent="0.4">
      <c r="A260" t="str">
        <f>IFERROR(INDEX('Ebook List'!E:E,MATCH('Order Form'!$L260,'Ebook List'!$O:$O,0)),"")</f>
        <v/>
      </c>
      <c r="B260" t="str">
        <f>IFERROR(INDEX('Ebook List'!I:I,MATCH('Order Form'!$L260,'Ebook List'!$O:$O,0)),"")</f>
        <v/>
      </c>
      <c r="C260" s="35" t="str">
        <f>IFERROR(INDEX('Ebook List'!F:F,MATCH('Order Form'!$L260,'Ebook List'!$O:$O,0)),"")</f>
        <v/>
      </c>
      <c r="D260" t="str">
        <f>IFERROR(INDEX('Ebook List'!D:D,MATCH('Order Form'!$L260,'Ebook List'!$O:$O,0)),"")</f>
        <v/>
      </c>
      <c r="E260" t="str">
        <f>IFERROR(INDEX('Ebook List'!C:C,MATCH('Order Form'!$L260,'Ebook List'!$O:$O,0)),"")</f>
        <v/>
      </c>
      <c r="F260" s="31" t="str">
        <f>IF((IFERROR(INDEX('Ebook List'!G:G,MATCH('Order Form'!$L260,'Ebook List'!$O:$O,0)),""))="","",HYPERLINK("https://dx.doi.org/"&amp;(IFERROR(INDEX('Ebook List'!G:G,MATCH('Order Form'!$L260,'Ebook List'!$O:$O,0)),""))))</f>
        <v/>
      </c>
      <c r="G260" t="str">
        <f>IFERROR(INDEX('Ebook List'!H:H,MATCH('Order Form'!$L260,'Ebook List'!$O:$O,0)),"")</f>
        <v/>
      </c>
      <c r="H260" t="str">
        <f>IFERROR(INDEX('Ebook List'!K:K,MATCH('Order Form'!$L260,'Ebook List'!$O:$O,0)),"") &amp; ""</f>
        <v/>
      </c>
      <c r="I260" s="87" t="str">
        <f>IFERROR(INDEX('Ebook List'!J:J,MATCH('Order Form'!$L260,'Ebook List'!$O:$O,0)),"")</f>
        <v/>
      </c>
      <c r="J260" s="58" t="str">
        <f>IFERROR(INDEX('Ebook List'!B:B,MATCH('Order Form'!$L260,'Ebook List'!$O:$O,0)),"")</f>
        <v/>
      </c>
      <c r="L260" t="s">
        <v>273</v>
      </c>
    </row>
    <row r="261" spans="1:12" ht="15" customHeight="1" x14ac:dyDescent="0.4">
      <c r="A261" t="str">
        <f>IFERROR(INDEX('Ebook List'!E:E,MATCH('Order Form'!$L261,'Ebook List'!$O:$O,0)),"")</f>
        <v/>
      </c>
      <c r="B261" t="str">
        <f>IFERROR(INDEX('Ebook List'!I:I,MATCH('Order Form'!$L261,'Ebook List'!$O:$O,0)),"")</f>
        <v/>
      </c>
      <c r="C261" s="35" t="str">
        <f>IFERROR(INDEX('Ebook List'!F:F,MATCH('Order Form'!$L261,'Ebook List'!$O:$O,0)),"")</f>
        <v/>
      </c>
      <c r="D261" t="str">
        <f>IFERROR(INDEX('Ebook List'!D:D,MATCH('Order Form'!$L261,'Ebook List'!$O:$O,0)),"")</f>
        <v/>
      </c>
      <c r="E261" t="str">
        <f>IFERROR(INDEX('Ebook List'!C:C,MATCH('Order Form'!$L261,'Ebook List'!$O:$O,0)),"")</f>
        <v/>
      </c>
      <c r="F261" s="31" t="str">
        <f>IF((IFERROR(INDEX('Ebook List'!G:G,MATCH('Order Form'!$L261,'Ebook List'!$O:$O,0)),""))="","",HYPERLINK("https://dx.doi.org/"&amp;(IFERROR(INDEX('Ebook List'!G:G,MATCH('Order Form'!$L261,'Ebook List'!$O:$O,0)),""))))</f>
        <v/>
      </c>
      <c r="G261" t="str">
        <f>IFERROR(INDEX('Ebook List'!H:H,MATCH('Order Form'!$L261,'Ebook List'!$O:$O,0)),"")</f>
        <v/>
      </c>
      <c r="H261" t="str">
        <f>IFERROR(INDEX('Ebook List'!K:K,MATCH('Order Form'!$L261,'Ebook List'!$O:$O,0)),"") &amp; ""</f>
        <v/>
      </c>
      <c r="I261" s="87" t="str">
        <f>IFERROR(INDEX('Ebook List'!J:J,MATCH('Order Form'!$L261,'Ebook List'!$O:$O,0)),"")</f>
        <v/>
      </c>
      <c r="J261" s="58" t="str">
        <f>IFERROR(INDEX('Ebook List'!B:B,MATCH('Order Form'!$L261,'Ebook List'!$O:$O,0)),"")</f>
        <v/>
      </c>
      <c r="L261" t="s">
        <v>274</v>
      </c>
    </row>
    <row r="262" spans="1:12" ht="15" customHeight="1" x14ac:dyDescent="0.4">
      <c r="A262" t="str">
        <f>IFERROR(INDEX('Ebook List'!E:E,MATCH('Order Form'!$L262,'Ebook List'!$O:$O,0)),"")</f>
        <v/>
      </c>
      <c r="B262" t="str">
        <f>IFERROR(INDEX('Ebook List'!I:I,MATCH('Order Form'!$L262,'Ebook List'!$O:$O,0)),"")</f>
        <v/>
      </c>
      <c r="C262" s="35" t="str">
        <f>IFERROR(INDEX('Ebook List'!F:F,MATCH('Order Form'!$L262,'Ebook List'!$O:$O,0)),"")</f>
        <v/>
      </c>
      <c r="D262" t="str">
        <f>IFERROR(INDEX('Ebook List'!D:D,MATCH('Order Form'!$L262,'Ebook List'!$O:$O,0)),"")</f>
        <v/>
      </c>
      <c r="E262" t="str">
        <f>IFERROR(INDEX('Ebook List'!C:C,MATCH('Order Form'!$L262,'Ebook List'!$O:$O,0)),"")</f>
        <v/>
      </c>
      <c r="F262" s="31" t="str">
        <f>IF((IFERROR(INDEX('Ebook List'!G:G,MATCH('Order Form'!$L262,'Ebook List'!$O:$O,0)),""))="","",HYPERLINK("https://dx.doi.org/"&amp;(IFERROR(INDEX('Ebook List'!G:G,MATCH('Order Form'!$L262,'Ebook List'!$O:$O,0)),""))))</f>
        <v/>
      </c>
      <c r="G262" t="str">
        <f>IFERROR(INDEX('Ebook List'!H:H,MATCH('Order Form'!$L262,'Ebook List'!$O:$O,0)),"")</f>
        <v/>
      </c>
      <c r="H262" t="str">
        <f>IFERROR(INDEX('Ebook List'!K:K,MATCH('Order Form'!$L262,'Ebook List'!$O:$O,0)),"") &amp; ""</f>
        <v/>
      </c>
      <c r="I262" s="87" t="str">
        <f>IFERROR(INDEX('Ebook List'!J:J,MATCH('Order Form'!$L262,'Ebook List'!$O:$O,0)),"")</f>
        <v/>
      </c>
      <c r="J262" s="58" t="str">
        <f>IFERROR(INDEX('Ebook List'!B:B,MATCH('Order Form'!$L262,'Ebook List'!$O:$O,0)),"")</f>
        <v/>
      </c>
      <c r="L262" t="s">
        <v>275</v>
      </c>
    </row>
    <row r="263" spans="1:12" ht="15" customHeight="1" x14ac:dyDescent="0.4">
      <c r="A263" t="str">
        <f>IFERROR(INDEX('Ebook List'!E:E,MATCH('Order Form'!$L263,'Ebook List'!$O:$O,0)),"")</f>
        <v/>
      </c>
      <c r="B263" t="str">
        <f>IFERROR(INDEX('Ebook List'!I:I,MATCH('Order Form'!$L263,'Ebook List'!$O:$O,0)),"")</f>
        <v/>
      </c>
      <c r="C263" s="35" t="str">
        <f>IFERROR(INDEX('Ebook List'!F:F,MATCH('Order Form'!$L263,'Ebook List'!$O:$O,0)),"")</f>
        <v/>
      </c>
      <c r="D263" t="str">
        <f>IFERROR(INDEX('Ebook List'!D:D,MATCH('Order Form'!$L263,'Ebook List'!$O:$O,0)),"")</f>
        <v/>
      </c>
      <c r="E263" t="str">
        <f>IFERROR(INDEX('Ebook List'!C:C,MATCH('Order Form'!$L263,'Ebook List'!$O:$O,0)),"")</f>
        <v/>
      </c>
      <c r="F263" s="31" t="str">
        <f>IF((IFERROR(INDEX('Ebook List'!G:G,MATCH('Order Form'!$L263,'Ebook List'!$O:$O,0)),""))="","",HYPERLINK("https://dx.doi.org/"&amp;(IFERROR(INDEX('Ebook List'!G:G,MATCH('Order Form'!$L263,'Ebook List'!$O:$O,0)),""))))</f>
        <v/>
      </c>
      <c r="G263" t="str">
        <f>IFERROR(INDEX('Ebook List'!H:H,MATCH('Order Form'!$L263,'Ebook List'!$O:$O,0)),"")</f>
        <v/>
      </c>
      <c r="H263" t="str">
        <f>IFERROR(INDEX('Ebook List'!K:K,MATCH('Order Form'!$L263,'Ebook List'!$O:$O,0)),"") &amp; ""</f>
        <v/>
      </c>
      <c r="I263" s="87" t="str">
        <f>IFERROR(INDEX('Ebook List'!J:J,MATCH('Order Form'!$L263,'Ebook List'!$O:$O,0)),"")</f>
        <v/>
      </c>
      <c r="J263" s="58" t="str">
        <f>IFERROR(INDEX('Ebook List'!B:B,MATCH('Order Form'!$L263,'Ebook List'!$O:$O,0)),"")</f>
        <v/>
      </c>
      <c r="L263" t="s">
        <v>276</v>
      </c>
    </row>
    <row r="264" spans="1:12" ht="15" customHeight="1" x14ac:dyDescent="0.4">
      <c r="A264" t="str">
        <f>IFERROR(INDEX('Ebook List'!E:E,MATCH('Order Form'!$L264,'Ebook List'!$O:$O,0)),"")</f>
        <v/>
      </c>
      <c r="B264" t="str">
        <f>IFERROR(INDEX('Ebook List'!I:I,MATCH('Order Form'!$L264,'Ebook List'!$O:$O,0)),"")</f>
        <v/>
      </c>
      <c r="C264" s="35" t="str">
        <f>IFERROR(INDEX('Ebook List'!F:F,MATCH('Order Form'!$L264,'Ebook List'!$O:$O,0)),"")</f>
        <v/>
      </c>
      <c r="D264" t="str">
        <f>IFERROR(INDEX('Ebook List'!D:D,MATCH('Order Form'!$L264,'Ebook List'!$O:$O,0)),"")</f>
        <v/>
      </c>
      <c r="E264" t="str">
        <f>IFERROR(INDEX('Ebook List'!C:C,MATCH('Order Form'!$L264,'Ebook List'!$O:$O,0)),"")</f>
        <v/>
      </c>
      <c r="F264" s="31" t="str">
        <f>IF((IFERROR(INDEX('Ebook List'!G:G,MATCH('Order Form'!$L264,'Ebook List'!$O:$O,0)),""))="","",HYPERLINK("https://dx.doi.org/"&amp;(IFERROR(INDEX('Ebook List'!G:G,MATCH('Order Form'!$L264,'Ebook List'!$O:$O,0)),""))))</f>
        <v/>
      </c>
      <c r="G264" t="str">
        <f>IFERROR(INDEX('Ebook List'!H:H,MATCH('Order Form'!$L264,'Ebook List'!$O:$O,0)),"")</f>
        <v/>
      </c>
      <c r="H264" t="str">
        <f>IFERROR(INDEX('Ebook List'!K:K,MATCH('Order Form'!$L264,'Ebook List'!$O:$O,0)),"") &amp; ""</f>
        <v/>
      </c>
      <c r="I264" s="87" t="str">
        <f>IFERROR(INDEX('Ebook List'!J:J,MATCH('Order Form'!$L264,'Ebook List'!$O:$O,0)),"")</f>
        <v/>
      </c>
      <c r="J264" s="58" t="str">
        <f>IFERROR(INDEX('Ebook List'!B:B,MATCH('Order Form'!$L264,'Ebook List'!$O:$O,0)),"")</f>
        <v/>
      </c>
      <c r="L264" t="s">
        <v>277</v>
      </c>
    </row>
    <row r="265" spans="1:12" ht="15" customHeight="1" x14ac:dyDescent="0.4">
      <c r="A265" t="str">
        <f>IFERROR(INDEX('Ebook List'!E:E,MATCH('Order Form'!$L265,'Ebook List'!$O:$O,0)),"")</f>
        <v/>
      </c>
      <c r="B265" t="str">
        <f>IFERROR(INDEX('Ebook List'!I:I,MATCH('Order Form'!$L265,'Ebook List'!$O:$O,0)),"")</f>
        <v/>
      </c>
      <c r="C265" s="35" t="str">
        <f>IFERROR(INDEX('Ebook List'!F:F,MATCH('Order Form'!$L265,'Ebook List'!$O:$O,0)),"")</f>
        <v/>
      </c>
      <c r="D265" t="str">
        <f>IFERROR(INDEX('Ebook List'!D:D,MATCH('Order Form'!$L265,'Ebook List'!$O:$O,0)),"")</f>
        <v/>
      </c>
      <c r="E265" t="str">
        <f>IFERROR(INDEX('Ebook List'!C:C,MATCH('Order Form'!$L265,'Ebook List'!$O:$O,0)),"")</f>
        <v/>
      </c>
      <c r="F265" s="31" t="str">
        <f>IF((IFERROR(INDEX('Ebook List'!G:G,MATCH('Order Form'!$L265,'Ebook List'!$O:$O,0)),""))="","",HYPERLINK("https://dx.doi.org/"&amp;(IFERROR(INDEX('Ebook List'!G:G,MATCH('Order Form'!$L265,'Ebook List'!$O:$O,0)),""))))</f>
        <v/>
      </c>
      <c r="G265" t="str">
        <f>IFERROR(INDEX('Ebook List'!H:H,MATCH('Order Form'!$L265,'Ebook List'!$O:$O,0)),"")</f>
        <v/>
      </c>
      <c r="H265" t="str">
        <f>IFERROR(INDEX('Ebook List'!K:K,MATCH('Order Form'!$L265,'Ebook List'!$O:$O,0)),"") &amp; ""</f>
        <v/>
      </c>
      <c r="I265" s="87" t="str">
        <f>IFERROR(INDEX('Ebook List'!J:J,MATCH('Order Form'!$L265,'Ebook List'!$O:$O,0)),"")</f>
        <v/>
      </c>
      <c r="J265" s="58" t="str">
        <f>IFERROR(INDEX('Ebook List'!B:B,MATCH('Order Form'!$L265,'Ebook List'!$O:$O,0)),"")</f>
        <v/>
      </c>
      <c r="L265" t="s">
        <v>278</v>
      </c>
    </row>
    <row r="266" spans="1:12" ht="15" customHeight="1" x14ac:dyDescent="0.4">
      <c r="A266" t="str">
        <f>IFERROR(INDEX('Ebook List'!E:E,MATCH('Order Form'!$L266,'Ebook List'!$O:$O,0)),"")</f>
        <v/>
      </c>
      <c r="B266" t="str">
        <f>IFERROR(INDEX('Ebook List'!I:I,MATCH('Order Form'!$L266,'Ebook List'!$O:$O,0)),"")</f>
        <v/>
      </c>
      <c r="C266" s="35" t="str">
        <f>IFERROR(INDEX('Ebook List'!F:F,MATCH('Order Form'!$L266,'Ebook List'!$O:$O,0)),"")</f>
        <v/>
      </c>
      <c r="D266" t="str">
        <f>IFERROR(INDEX('Ebook List'!D:D,MATCH('Order Form'!$L266,'Ebook List'!$O:$O,0)),"")</f>
        <v/>
      </c>
      <c r="E266" t="str">
        <f>IFERROR(INDEX('Ebook List'!C:C,MATCH('Order Form'!$L266,'Ebook List'!$O:$O,0)),"")</f>
        <v/>
      </c>
      <c r="F266" s="31" t="str">
        <f>IF((IFERROR(INDEX('Ebook List'!G:G,MATCH('Order Form'!$L266,'Ebook List'!$O:$O,0)),""))="","",HYPERLINK("https://dx.doi.org/"&amp;(IFERROR(INDEX('Ebook List'!G:G,MATCH('Order Form'!$L266,'Ebook List'!$O:$O,0)),""))))</f>
        <v/>
      </c>
      <c r="G266" t="str">
        <f>IFERROR(INDEX('Ebook List'!H:H,MATCH('Order Form'!$L266,'Ebook List'!$O:$O,0)),"")</f>
        <v/>
      </c>
      <c r="H266" t="str">
        <f>IFERROR(INDEX('Ebook List'!K:K,MATCH('Order Form'!$L266,'Ebook List'!$O:$O,0)),"") &amp; ""</f>
        <v/>
      </c>
      <c r="I266" s="87" t="str">
        <f>IFERROR(INDEX('Ebook List'!J:J,MATCH('Order Form'!$L266,'Ebook List'!$O:$O,0)),"")</f>
        <v/>
      </c>
      <c r="J266" s="58" t="str">
        <f>IFERROR(INDEX('Ebook List'!B:B,MATCH('Order Form'!$L266,'Ebook List'!$O:$O,0)),"")</f>
        <v/>
      </c>
      <c r="L266" t="s">
        <v>279</v>
      </c>
    </row>
    <row r="267" spans="1:12" ht="15" customHeight="1" x14ac:dyDescent="0.4">
      <c r="A267" t="str">
        <f>IFERROR(INDEX('Ebook List'!E:E,MATCH('Order Form'!$L267,'Ebook List'!$O:$O,0)),"")</f>
        <v/>
      </c>
      <c r="B267" t="str">
        <f>IFERROR(INDEX('Ebook List'!I:I,MATCH('Order Form'!$L267,'Ebook List'!$O:$O,0)),"")</f>
        <v/>
      </c>
      <c r="C267" s="35" t="str">
        <f>IFERROR(INDEX('Ebook List'!F:F,MATCH('Order Form'!$L267,'Ebook List'!$O:$O,0)),"")</f>
        <v/>
      </c>
      <c r="D267" t="str">
        <f>IFERROR(INDEX('Ebook List'!D:D,MATCH('Order Form'!$L267,'Ebook List'!$O:$O,0)),"")</f>
        <v/>
      </c>
      <c r="E267" t="str">
        <f>IFERROR(INDEX('Ebook List'!C:C,MATCH('Order Form'!$L267,'Ebook List'!$O:$O,0)),"")</f>
        <v/>
      </c>
      <c r="F267" s="31" t="str">
        <f>IF((IFERROR(INDEX('Ebook List'!G:G,MATCH('Order Form'!$L267,'Ebook List'!$O:$O,0)),""))="","",HYPERLINK("https://dx.doi.org/"&amp;(IFERROR(INDEX('Ebook List'!G:G,MATCH('Order Form'!$L267,'Ebook List'!$O:$O,0)),""))))</f>
        <v/>
      </c>
      <c r="G267" t="str">
        <f>IFERROR(INDEX('Ebook List'!H:H,MATCH('Order Form'!$L267,'Ebook List'!$O:$O,0)),"")</f>
        <v/>
      </c>
      <c r="H267" t="str">
        <f>IFERROR(INDEX('Ebook List'!K:K,MATCH('Order Form'!$L267,'Ebook List'!$O:$O,0)),"") &amp; ""</f>
        <v/>
      </c>
      <c r="I267" s="87" t="str">
        <f>IFERROR(INDEX('Ebook List'!J:J,MATCH('Order Form'!$L267,'Ebook List'!$O:$O,0)),"")</f>
        <v/>
      </c>
      <c r="J267" s="58" t="str">
        <f>IFERROR(INDEX('Ebook List'!B:B,MATCH('Order Form'!$L267,'Ebook List'!$O:$O,0)),"")</f>
        <v/>
      </c>
      <c r="L267" t="s">
        <v>280</v>
      </c>
    </row>
    <row r="268" spans="1:12" ht="15" customHeight="1" x14ac:dyDescent="0.4">
      <c r="A268" t="str">
        <f>IFERROR(INDEX('Ebook List'!E:E,MATCH('Order Form'!$L268,'Ebook List'!$O:$O,0)),"")</f>
        <v/>
      </c>
      <c r="B268" t="str">
        <f>IFERROR(INDEX('Ebook List'!I:I,MATCH('Order Form'!$L268,'Ebook List'!$O:$O,0)),"")</f>
        <v/>
      </c>
      <c r="C268" s="35" t="str">
        <f>IFERROR(INDEX('Ebook List'!F:F,MATCH('Order Form'!$L268,'Ebook List'!$O:$O,0)),"")</f>
        <v/>
      </c>
      <c r="D268" t="str">
        <f>IFERROR(INDEX('Ebook List'!D:D,MATCH('Order Form'!$L268,'Ebook List'!$O:$O,0)),"")</f>
        <v/>
      </c>
      <c r="E268" t="str">
        <f>IFERROR(INDEX('Ebook List'!C:C,MATCH('Order Form'!$L268,'Ebook List'!$O:$O,0)),"")</f>
        <v/>
      </c>
      <c r="F268" s="31" t="str">
        <f>IF((IFERROR(INDEX('Ebook List'!G:G,MATCH('Order Form'!$L268,'Ebook List'!$O:$O,0)),""))="","",HYPERLINK("https://dx.doi.org/"&amp;(IFERROR(INDEX('Ebook List'!G:G,MATCH('Order Form'!$L268,'Ebook List'!$O:$O,0)),""))))</f>
        <v/>
      </c>
      <c r="G268" t="str">
        <f>IFERROR(INDEX('Ebook List'!H:H,MATCH('Order Form'!$L268,'Ebook List'!$O:$O,0)),"")</f>
        <v/>
      </c>
      <c r="H268" t="str">
        <f>IFERROR(INDEX('Ebook List'!K:K,MATCH('Order Form'!$L268,'Ebook List'!$O:$O,0)),"") &amp; ""</f>
        <v/>
      </c>
      <c r="I268" s="87" t="str">
        <f>IFERROR(INDEX('Ebook List'!J:J,MATCH('Order Form'!$L268,'Ebook List'!$O:$O,0)),"")</f>
        <v/>
      </c>
      <c r="J268" s="58" t="str">
        <f>IFERROR(INDEX('Ebook List'!B:B,MATCH('Order Form'!$L268,'Ebook List'!$O:$O,0)),"")</f>
        <v/>
      </c>
      <c r="L268" t="s">
        <v>281</v>
      </c>
    </row>
    <row r="269" spans="1:12" ht="15" customHeight="1" x14ac:dyDescent="0.4">
      <c r="A269" t="str">
        <f>IFERROR(INDEX('Ebook List'!E:E,MATCH('Order Form'!$L269,'Ebook List'!$O:$O,0)),"")</f>
        <v/>
      </c>
      <c r="B269" t="str">
        <f>IFERROR(INDEX('Ebook List'!I:I,MATCH('Order Form'!$L269,'Ebook List'!$O:$O,0)),"")</f>
        <v/>
      </c>
      <c r="C269" s="35" t="str">
        <f>IFERROR(INDEX('Ebook List'!F:F,MATCH('Order Form'!$L269,'Ebook List'!$O:$O,0)),"")</f>
        <v/>
      </c>
      <c r="D269" t="str">
        <f>IFERROR(INDEX('Ebook List'!D:D,MATCH('Order Form'!$L269,'Ebook List'!$O:$O,0)),"")</f>
        <v/>
      </c>
      <c r="E269" t="str">
        <f>IFERROR(INDEX('Ebook List'!C:C,MATCH('Order Form'!$L269,'Ebook List'!$O:$O,0)),"")</f>
        <v/>
      </c>
      <c r="F269" s="31" t="str">
        <f>IF((IFERROR(INDEX('Ebook List'!G:G,MATCH('Order Form'!$L269,'Ebook List'!$O:$O,0)),""))="","",HYPERLINK("https://dx.doi.org/"&amp;(IFERROR(INDEX('Ebook List'!G:G,MATCH('Order Form'!$L269,'Ebook List'!$O:$O,0)),""))))</f>
        <v/>
      </c>
      <c r="G269" t="str">
        <f>IFERROR(INDEX('Ebook List'!H:H,MATCH('Order Form'!$L269,'Ebook List'!$O:$O,0)),"")</f>
        <v/>
      </c>
      <c r="H269" t="str">
        <f>IFERROR(INDEX('Ebook List'!K:K,MATCH('Order Form'!$L269,'Ebook List'!$O:$O,0)),"") &amp; ""</f>
        <v/>
      </c>
      <c r="I269" s="87" t="str">
        <f>IFERROR(INDEX('Ebook List'!J:J,MATCH('Order Form'!$L269,'Ebook List'!$O:$O,0)),"")</f>
        <v/>
      </c>
      <c r="J269" s="58" t="str">
        <f>IFERROR(INDEX('Ebook List'!B:B,MATCH('Order Form'!$L269,'Ebook List'!$O:$O,0)),"")</f>
        <v/>
      </c>
      <c r="L269" t="s">
        <v>282</v>
      </c>
    </row>
    <row r="270" spans="1:12" ht="15" customHeight="1" x14ac:dyDescent="0.4">
      <c r="A270" t="str">
        <f>IFERROR(INDEX('Ebook List'!E:E,MATCH('Order Form'!$L270,'Ebook List'!$O:$O,0)),"")</f>
        <v/>
      </c>
      <c r="B270" t="str">
        <f>IFERROR(INDEX('Ebook List'!I:I,MATCH('Order Form'!$L270,'Ebook List'!$O:$O,0)),"")</f>
        <v/>
      </c>
      <c r="C270" s="35" t="str">
        <f>IFERROR(INDEX('Ebook List'!F:F,MATCH('Order Form'!$L270,'Ebook List'!$O:$O,0)),"")</f>
        <v/>
      </c>
      <c r="D270" t="str">
        <f>IFERROR(INDEX('Ebook List'!D:D,MATCH('Order Form'!$L270,'Ebook List'!$O:$O,0)),"")</f>
        <v/>
      </c>
      <c r="E270" t="str">
        <f>IFERROR(INDEX('Ebook List'!C:C,MATCH('Order Form'!$L270,'Ebook List'!$O:$O,0)),"")</f>
        <v/>
      </c>
      <c r="F270" s="31" t="str">
        <f>IF((IFERROR(INDEX('Ebook List'!G:G,MATCH('Order Form'!$L270,'Ebook List'!$O:$O,0)),""))="","",HYPERLINK("https://dx.doi.org/"&amp;(IFERROR(INDEX('Ebook List'!G:G,MATCH('Order Form'!$L270,'Ebook List'!$O:$O,0)),""))))</f>
        <v/>
      </c>
      <c r="G270" t="str">
        <f>IFERROR(INDEX('Ebook List'!H:H,MATCH('Order Form'!$L270,'Ebook List'!$O:$O,0)),"")</f>
        <v/>
      </c>
      <c r="H270" t="str">
        <f>IFERROR(INDEX('Ebook List'!K:K,MATCH('Order Form'!$L270,'Ebook List'!$O:$O,0)),"") &amp; ""</f>
        <v/>
      </c>
      <c r="I270" s="87" t="str">
        <f>IFERROR(INDEX('Ebook List'!J:J,MATCH('Order Form'!$L270,'Ebook List'!$O:$O,0)),"")</f>
        <v/>
      </c>
      <c r="J270" s="58" t="str">
        <f>IFERROR(INDEX('Ebook List'!B:B,MATCH('Order Form'!$L270,'Ebook List'!$O:$O,0)),"")</f>
        <v/>
      </c>
      <c r="L270" t="s">
        <v>283</v>
      </c>
    </row>
    <row r="271" spans="1:12" ht="15" customHeight="1" x14ac:dyDescent="0.4">
      <c r="A271" t="str">
        <f>IFERROR(INDEX('Ebook List'!E:E,MATCH('Order Form'!$L271,'Ebook List'!$O:$O,0)),"")</f>
        <v/>
      </c>
      <c r="B271" t="str">
        <f>IFERROR(INDEX('Ebook List'!I:I,MATCH('Order Form'!$L271,'Ebook List'!$O:$O,0)),"")</f>
        <v/>
      </c>
      <c r="C271" s="35" t="str">
        <f>IFERROR(INDEX('Ebook List'!F:F,MATCH('Order Form'!$L271,'Ebook List'!$O:$O,0)),"")</f>
        <v/>
      </c>
      <c r="D271" t="str">
        <f>IFERROR(INDEX('Ebook List'!D:D,MATCH('Order Form'!$L271,'Ebook List'!$O:$O,0)),"")</f>
        <v/>
      </c>
      <c r="E271" t="str">
        <f>IFERROR(INDEX('Ebook List'!C:C,MATCH('Order Form'!$L271,'Ebook List'!$O:$O,0)),"")</f>
        <v/>
      </c>
      <c r="F271" s="31" t="str">
        <f>IF((IFERROR(INDEX('Ebook List'!G:G,MATCH('Order Form'!$L271,'Ebook List'!$O:$O,0)),""))="","",HYPERLINK("https://dx.doi.org/"&amp;(IFERROR(INDEX('Ebook List'!G:G,MATCH('Order Form'!$L271,'Ebook List'!$O:$O,0)),""))))</f>
        <v/>
      </c>
      <c r="G271" t="str">
        <f>IFERROR(INDEX('Ebook List'!H:H,MATCH('Order Form'!$L271,'Ebook List'!$O:$O,0)),"")</f>
        <v/>
      </c>
      <c r="H271" t="str">
        <f>IFERROR(INDEX('Ebook List'!K:K,MATCH('Order Form'!$L271,'Ebook List'!$O:$O,0)),"") &amp; ""</f>
        <v/>
      </c>
      <c r="I271" s="87" t="str">
        <f>IFERROR(INDEX('Ebook List'!J:J,MATCH('Order Form'!$L271,'Ebook List'!$O:$O,0)),"")</f>
        <v/>
      </c>
      <c r="J271" s="58" t="str">
        <f>IFERROR(INDEX('Ebook List'!B:B,MATCH('Order Form'!$L271,'Ebook List'!$O:$O,0)),"")</f>
        <v/>
      </c>
      <c r="L271" t="s">
        <v>284</v>
      </c>
    </row>
    <row r="272" spans="1:12" ht="15" customHeight="1" x14ac:dyDescent="0.4">
      <c r="A272" t="str">
        <f>IFERROR(INDEX('Ebook List'!E:E,MATCH('Order Form'!$L272,'Ebook List'!$O:$O,0)),"")</f>
        <v/>
      </c>
      <c r="B272" t="str">
        <f>IFERROR(INDEX('Ebook List'!I:I,MATCH('Order Form'!$L272,'Ebook List'!$O:$O,0)),"")</f>
        <v/>
      </c>
      <c r="C272" s="35" t="str">
        <f>IFERROR(INDEX('Ebook List'!F:F,MATCH('Order Form'!$L272,'Ebook List'!$O:$O,0)),"")</f>
        <v/>
      </c>
      <c r="D272" t="str">
        <f>IFERROR(INDEX('Ebook List'!D:D,MATCH('Order Form'!$L272,'Ebook List'!$O:$O,0)),"")</f>
        <v/>
      </c>
      <c r="E272" t="str">
        <f>IFERROR(INDEX('Ebook List'!C:C,MATCH('Order Form'!$L272,'Ebook List'!$O:$O,0)),"")</f>
        <v/>
      </c>
      <c r="F272" s="31" t="str">
        <f>IF((IFERROR(INDEX('Ebook List'!G:G,MATCH('Order Form'!$L272,'Ebook List'!$O:$O,0)),""))="","",HYPERLINK("https://dx.doi.org/"&amp;(IFERROR(INDEX('Ebook List'!G:G,MATCH('Order Form'!$L272,'Ebook List'!$O:$O,0)),""))))</f>
        <v/>
      </c>
      <c r="G272" t="str">
        <f>IFERROR(INDEX('Ebook List'!H:H,MATCH('Order Form'!$L272,'Ebook List'!$O:$O,0)),"")</f>
        <v/>
      </c>
      <c r="H272" t="str">
        <f>IFERROR(INDEX('Ebook List'!K:K,MATCH('Order Form'!$L272,'Ebook List'!$O:$O,0)),"") &amp; ""</f>
        <v/>
      </c>
      <c r="I272" s="87" t="str">
        <f>IFERROR(INDEX('Ebook List'!J:J,MATCH('Order Form'!$L272,'Ebook List'!$O:$O,0)),"")</f>
        <v/>
      </c>
      <c r="J272" s="58" t="str">
        <f>IFERROR(INDEX('Ebook List'!B:B,MATCH('Order Form'!$L272,'Ebook List'!$O:$O,0)),"")</f>
        <v/>
      </c>
      <c r="L272" t="s">
        <v>285</v>
      </c>
    </row>
    <row r="273" spans="1:12" ht="15" customHeight="1" x14ac:dyDescent="0.4">
      <c r="A273" t="str">
        <f>IFERROR(INDEX('Ebook List'!E:E,MATCH('Order Form'!$L273,'Ebook List'!$O:$O,0)),"")</f>
        <v/>
      </c>
      <c r="B273" t="str">
        <f>IFERROR(INDEX('Ebook List'!I:I,MATCH('Order Form'!$L273,'Ebook List'!$O:$O,0)),"")</f>
        <v/>
      </c>
      <c r="C273" s="35" t="str">
        <f>IFERROR(INDEX('Ebook List'!F:F,MATCH('Order Form'!$L273,'Ebook List'!$O:$O,0)),"")</f>
        <v/>
      </c>
      <c r="D273" t="str">
        <f>IFERROR(INDEX('Ebook List'!D:D,MATCH('Order Form'!$L273,'Ebook List'!$O:$O,0)),"")</f>
        <v/>
      </c>
      <c r="E273" t="str">
        <f>IFERROR(INDEX('Ebook List'!C:C,MATCH('Order Form'!$L273,'Ebook List'!$O:$O,0)),"")</f>
        <v/>
      </c>
      <c r="F273" s="31" t="str">
        <f>IF((IFERROR(INDEX('Ebook List'!G:G,MATCH('Order Form'!$L273,'Ebook List'!$O:$O,0)),""))="","",HYPERLINK("https://dx.doi.org/"&amp;(IFERROR(INDEX('Ebook List'!G:G,MATCH('Order Form'!$L273,'Ebook List'!$O:$O,0)),""))))</f>
        <v/>
      </c>
      <c r="G273" t="str">
        <f>IFERROR(INDEX('Ebook List'!H:H,MATCH('Order Form'!$L273,'Ebook List'!$O:$O,0)),"")</f>
        <v/>
      </c>
      <c r="H273" t="str">
        <f>IFERROR(INDEX('Ebook List'!K:K,MATCH('Order Form'!$L273,'Ebook List'!$O:$O,0)),"") &amp; ""</f>
        <v/>
      </c>
      <c r="I273" s="87" t="str">
        <f>IFERROR(INDEX('Ebook List'!J:J,MATCH('Order Form'!$L273,'Ebook List'!$O:$O,0)),"")</f>
        <v/>
      </c>
      <c r="J273" s="58" t="str">
        <f>IFERROR(INDEX('Ebook List'!B:B,MATCH('Order Form'!$L273,'Ebook List'!$O:$O,0)),"")</f>
        <v/>
      </c>
      <c r="L273" t="s">
        <v>286</v>
      </c>
    </row>
    <row r="274" spans="1:12" ht="15" customHeight="1" x14ac:dyDescent="0.4">
      <c r="A274" t="str">
        <f>IFERROR(INDEX('Ebook List'!E:E,MATCH('Order Form'!$L274,'Ebook List'!$O:$O,0)),"")</f>
        <v/>
      </c>
      <c r="B274" t="str">
        <f>IFERROR(INDEX('Ebook List'!I:I,MATCH('Order Form'!$L274,'Ebook List'!$O:$O,0)),"")</f>
        <v/>
      </c>
      <c r="C274" s="35" t="str">
        <f>IFERROR(INDEX('Ebook List'!F:F,MATCH('Order Form'!$L274,'Ebook List'!$O:$O,0)),"")</f>
        <v/>
      </c>
      <c r="D274" t="str">
        <f>IFERROR(INDEX('Ebook List'!D:D,MATCH('Order Form'!$L274,'Ebook List'!$O:$O,0)),"")</f>
        <v/>
      </c>
      <c r="E274" t="str">
        <f>IFERROR(INDEX('Ebook List'!C:C,MATCH('Order Form'!$L274,'Ebook List'!$O:$O,0)),"")</f>
        <v/>
      </c>
      <c r="F274" s="31" t="str">
        <f>IF((IFERROR(INDEX('Ebook List'!G:G,MATCH('Order Form'!$L274,'Ebook List'!$O:$O,0)),""))="","",HYPERLINK("https://dx.doi.org/"&amp;(IFERROR(INDEX('Ebook List'!G:G,MATCH('Order Form'!$L274,'Ebook List'!$O:$O,0)),""))))</f>
        <v/>
      </c>
      <c r="G274" t="str">
        <f>IFERROR(INDEX('Ebook List'!H:H,MATCH('Order Form'!$L274,'Ebook List'!$O:$O,0)),"")</f>
        <v/>
      </c>
      <c r="H274" t="str">
        <f>IFERROR(INDEX('Ebook List'!K:K,MATCH('Order Form'!$L274,'Ebook List'!$O:$O,0)),"") &amp; ""</f>
        <v/>
      </c>
      <c r="I274" s="87" t="str">
        <f>IFERROR(INDEX('Ebook List'!J:J,MATCH('Order Form'!$L274,'Ebook List'!$O:$O,0)),"")</f>
        <v/>
      </c>
      <c r="J274" s="58" t="str">
        <f>IFERROR(INDEX('Ebook List'!B:B,MATCH('Order Form'!$L274,'Ebook List'!$O:$O,0)),"")</f>
        <v/>
      </c>
      <c r="L274" t="s">
        <v>287</v>
      </c>
    </row>
    <row r="275" spans="1:12" ht="15" customHeight="1" x14ac:dyDescent="0.4">
      <c r="A275" t="str">
        <f>IFERROR(INDEX('Ebook List'!E:E,MATCH('Order Form'!$L275,'Ebook List'!$O:$O,0)),"")</f>
        <v/>
      </c>
      <c r="B275" t="str">
        <f>IFERROR(INDEX('Ebook List'!I:I,MATCH('Order Form'!$L275,'Ebook List'!$O:$O,0)),"")</f>
        <v/>
      </c>
      <c r="C275" s="35" t="str">
        <f>IFERROR(INDEX('Ebook List'!F:F,MATCH('Order Form'!$L275,'Ebook List'!$O:$O,0)),"")</f>
        <v/>
      </c>
      <c r="D275" t="str">
        <f>IFERROR(INDEX('Ebook List'!D:D,MATCH('Order Form'!$L275,'Ebook List'!$O:$O,0)),"")</f>
        <v/>
      </c>
      <c r="E275" t="str">
        <f>IFERROR(INDEX('Ebook List'!C:C,MATCH('Order Form'!$L275,'Ebook List'!$O:$O,0)),"")</f>
        <v/>
      </c>
      <c r="F275" s="31" t="str">
        <f>IF((IFERROR(INDEX('Ebook List'!G:G,MATCH('Order Form'!$L275,'Ebook List'!$O:$O,0)),""))="","",HYPERLINK("https://dx.doi.org/"&amp;(IFERROR(INDEX('Ebook List'!G:G,MATCH('Order Form'!$L275,'Ebook List'!$O:$O,0)),""))))</f>
        <v/>
      </c>
      <c r="G275" t="str">
        <f>IFERROR(INDEX('Ebook List'!H:H,MATCH('Order Form'!$L275,'Ebook List'!$O:$O,0)),"")</f>
        <v/>
      </c>
      <c r="H275" t="str">
        <f>IFERROR(INDEX('Ebook List'!K:K,MATCH('Order Form'!$L275,'Ebook List'!$O:$O,0)),"") &amp; ""</f>
        <v/>
      </c>
      <c r="I275" s="87" t="str">
        <f>IFERROR(INDEX('Ebook List'!J:J,MATCH('Order Form'!$L275,'Ebook List'!$O:$O,0)),"")</f>
        <v/>
      </c>
      <c r="J275" s="58" t="str">
        <f>IFERROR(INDEX('Ebook List'!B:B,MATCH('Order Form'!$L275,'Ebook List'!$O:$O,0)),"")</f>
        <v/>
      </c>
      <c r="L275" t="s">
        <v>288</v>
      </c>
    </row>
    <row r="276" spans="1:12" ht="15" customHeight="1" x14ac:dyDescent="0.4">
      <c r="A276" t="str">
        <f>IFERROR(INDEX('Ebook List'!E:E,MATCH('Order Form'!$L276,'Ebook List'!$O:$O,0)),"")</f>
        <v/>
      </c>
      <c r="B276" t="str">
        <f>IFERROR(INDEX('Ebook List'!I:I,MATCH('Order Form'!$L276,'Ebook List'!$O:$O,0)),"")</f>
        <v/>
      </c>
      <c r="C276" s="35" t="str">
        <f>IFERROR(INDEX('Ebook List'!F:F,MATCH('Order Form'!$L276,'Ebook List'!$O:$O,0)),"")</f>
        <v/>
      </c>
      <c r="D276" t="str">
        <f>IFERROR(INDEX('Ebook List'!D:D,MATCH('Order Form'!$L276,'Ebook List'!$O:$O,0)),"")</f>
        <v/>
      </c>
      <c r="E276" t="str">
        <f>IFERROR(INDEX('Ebook List'!C:C,MATCH('Order Form'!$L276,'Ebook List'!$O:$O,0)),"")</f>
        <v/>
      </c>
      <c r="F276" s="31" t="str">
        <f>IF((IFERROR(INDEX('Ebook List'!G:G,MATCH('Order Form'!$L276,'Ebook List'!$O:$O,0)),""))="","",HYPERLINK("https://dx.doi.org/"&amp;(IFERROR(INDEX('Ebook List'!G:G,MATCH('Order Form'!$L276,'Ebook List'!$O:$O,0)),""))))</f>
        <v/>
      </c>
      <c r="G276" t="str">
        <f>IFERROR(INDEX('Ebook List'!H:H,MATCH('Order Form'!$L276,'Ebook List'!$O:$O,0)),"")</f>
        <v/>
      </c>
      <c r="H276" t="str">
        <f>IFERROR(INDEX('Ebook List'!K:K,MATCH('Order Form'!$L276,'Ebook List'!$O:$O,0)),"") &amp; ""</f>
        <v/>
      </c>
      <c r="I276" s="87" t="str">
        <f>IFERROR(INDEX('Ebook List'!J:J,MATCH('Order Form'!$L276,'Ebook List'!$O:$O,0)),"")</f>
        <v/>
      </c>
      <c r="J276" s="58" t="str">
        <f>IFERROR(INDEX('Ebook List'!B:B,MATCH('Order Form'!$L276,'Ebook List'!$O:$O,0)),"")</f>
        <v/>
      </c>
      <c r="L276" t="s">
        <v>289</v>
      </c>
    </row>
    <row r="277" spans="1:12" ht="15" customHeight="1" x14ac:dyDescent="0.4">
      <c r="A277" t="str">
        <f>IFERROR(INDEX('Ebook List'!E:E,MATCH('Order Form'!$L277,'Ebook List'!$O:$O,0)),"")</f>
        <v/>
      </c>
      <c r="B277" t="str">
        <f>IFERROR(INDEX('Ebook List'!I:I,MATCH('Order Form'!$L277,'Ebook List'!$O:$O,0)),"")</f>
        <v/>
      </c>
      <c r="C277" s="35" t="str">
        <f>IFERROR(INDEX('Ebook List'!F:F,MATCH('Order Form'!$L277,'Ebook List'!$O:$O,0)),"")</f>
        <v/>
      </c>
      <c r="D277" t="str">
        <f>IFERROR(INDEX('Ebook List'!D:D,MATCH('Order Form'!$L277,'Ebook List'!$O:$O,0)),"")</f>
        <v/>
      </c>
      <c r="E277" t="str">
        <f>IFERROR(INDEX('Ebook List'!C:C,MATCH('Order Form'!$L277,'Ebook List'!$O:$O,0)),"")</f>
        <v/>
      </c>
      <c r="F277" s="31" t="str">
        <f>IF((IFERROR(INDEX('Ebook List'!G:G,MATCH('Order Form'!$L277,'Ebook List'!$O:$O,0)),""))="","",HYPERLINK("https://dx.doi.org/"&amp;(IFERROR(INDEX('Ebook List'!G:G,MATCH('Order Form'!$L277,'Ebook List'!$O:$O,0)),""))))</f>
        <v/>
      </c>
      <c r="G277" t="str">
        <f>IFERROR(INDEX('Ebook List'!H:H,MATCH('Order Form'!$L277,'Ebook List'!$O:$O,0)),"")</f>
        <v/>
      </c>
      <c r="H277" t="str">
        <f>IFERROR(INDEX('Ebook List'!K:K,MATCH('Order Form'!$L277,'Ebook List'!$O:$O,0)),"") &amp; ""</f>
        <v/>
      </c>
      <c r="I277" s="87" t="str">
        <f>IFERROR(INDEX('Ebook List'!J:J,MATCH('Order Form'!$L277,'Ebook List'!$O:$O,0)),"")</f>
        <v/>
      </c>
      <c r="J277" s="58" t="str">
        <f>IFERROR(INDEX('Ebook List'!B:B,MATCH('Order Form'!$L277,'Ebook List'!$O:$O,0)),"")</f>
        <v/>
      </c>
      <c r="L277" t="s">
        <v>290</v>
      </c>
    </row>
    <row r="278" spans="1:12" ht="15" customHeight="1" x14ac:dyDescent="0.4">
      <c r="A278" t="str">
        <f>IFERROR(INDEX('Ebook List'!E:E,MATCH('Order Form'!$L278,'Ebook List'!$O:$O,0)),"")</f>
        <v/>
      </c>
      <c r="B278" t="str">
        <f>IFERROR(INDEX('Ebook List'!I:I,MATCH('Order Form'!$L278,'Ebook List'!$O:$O,0)),"")</f>
        <v/>
      </c>
      <c r="C278" s="35" t="str">
        <f>IFERROR(INDEX('Ebook List'!F:F,MATCH('Order Form'!$L278,'Ebook List'!$O:$O,0)),"")</f>
        <v/>
      </c>
      <c r="D278" t="str">
        <f>IFERROR(INDEX('Ebook List'!D:D,MATCH('Order Form'!$L278,'Ebook List'!$O:$O,0)),"")</f>
        <v/>
      </c>
      <c r="E278" t="str">
        <f>IFERROR(INDEX('Ebook List'!C:C,MATCH('Order Form'!$L278,'Ebook List'!$O:$O,0)),"")</f>
        <v/>
      </c>
      <c r="F278" s="31" t="str">
        <f>IF((IFERROR(INDEX('Ebook List'!G:G,MATCH('Order Form'!$L278,'Ebook List'!$O:$O,0)),""))="","",HYPERLINK("https://dx.doi.org/"&amp;(IFERROR(INDEX('Ebook List'!G:G,MATCH('Order Form'!$L278,'Ebook List'!$O:$O,0)),""))))</f>
        <v/>
      </c>
      <c r="G278" t="str">
        <f>IFERROR(INDEX('Ebook List'!H:H,MATCH('Order Form'!$L278,'Ebook List'!$O:$O,0)),"")</f>
        <v/>
      </c>
      <c r="H278" t="str">
        <f>IFERROR(INDEX('Ebook List'!K:K,MATCH('Order Form'!$L278,'Ebook List'!$O:$O,0)),"") &amp; ""</f>
        <v/>
      </c>
      <c r="I278" s="87" t="str">
        <f>IFERROR(INDEX('Ebook List'!J:J,MATCH('Order Form'!$L278,'Ebook List'!$O:$O,0)),"")</f>
        <v/>
      </c>
      <c r="J278" s="58" t="str">
        <f>IFERROR(INDEX('Ebook List'!B:B,MATCH('Order Form'!$L278,'Ebook List'!$O:$O,0)),"")</f>
        <v/>
      </c>
      <c r="L278" t="s">
        <v>291</v>
      </c>
    </row>
    <row r="279" spans="1:12" ht="15" customHeight="1" x14ac:dyDescent="0.4">
      <c r="A279" t="str">
        <f>IFERROR(INDEX('Ebook List'!E:E,MATCH('Order Form'!$L279,'Ebook List'!$O:$O,0)),"")</f>
        <v/>
      </c>
      <c r="B279" t="str">
        <f>IFERROR(INDEX('Ebook List'!I:I,MATCH('Order Form'!$L279,'Ebook List'!$O:$O,0)),"")</f>
        <v/>
      </c>
      <c r="C279" s="35" t="str">
        <f>IFERROR(INDEX('Ebook List'!F:F,MATCH('Order Form'!$L279,'Ebook List'!$O:$O,0)),"")</f>
        <v/>
      </c>
      <c r="D279" t="str">
        <f>IFERROR(INDEX('Ebook List'!D:D,MATCH('Order Form'!$L279,'Ebook List'!$O:$O,0)),"")</f>
        <v/>
      </c>
      <c r="E279" t="str">
        <f>IFERROR(INDEX('Ebook List'!C:C,MATCH('Order Form'!$L279,'Ebook List'!$O:$O,0)),"")</f>
        <v/>
      </c>
      <c r="F279" s="31" t="str">
        <f>IF((IFERROR(INDEX('Ebook List'!G:G,MATCH('Order Form'!$L279,'Ebook List'!$O:$O,0)),""))="","",HYPERLINK("https://dx.doi.org/"&amp;(IFERROR(INDEX('Ebook List'!G:G,MATCH('Order Form'!$L279,'Ebook List'!$O:$O,0)),""))))</f>
        <v/>
      </c>
      <c r="G279" t="str">
        <f>IFERROR(INDEX('Ebook List'!H:H,MATCH('Order Form'!$L279,'Ebook List'!$O:$O,0)),"")</f>
        <v/>
      </c>
      <c r="H279" t="str">
        <f>IFERROR(INDEX('Ebook List'!K:K,MATCH('Order Form'!$L279,'Ebook List'!$O:$O,0)),"") &amp; ""</f>
        <v/>
      </c>
      <c r="I279" s="87" t="str">
        <f>IFERROR(INDEX('Ebook List'!J:J,MATCH('Order Form'!$L279,'Ebook List'!$O:$O,0)),"")</f>
        <v/>
      </c>
      <c r="J279" s="58" t="str">
        <f>IFERROR(INDEX('Ebook List'!B:B,MATCH('Order Form'!$L279,'Ebook List'!$O:$O,0)),"")</f>
        <v/>
      </c>
      <c r="L279" t="s">
        <v>292</v>
      </c>
    </row>
    <row r="280" spans="1:12" ht="15" customHeight="1" x14ac:dyDescent="0.4">
      <c r="A280" t="str">
        <f>IFERROR(INDEX('Ebook List'!E:E,MATCH('Order Form'!$L280,'Ebook List'!$O:$O,0)),"")</f>
        <v/>
      </c>
      <c r="B280" t="str">
        <f>IFERROR(INDEX('Ebook List'!I:I,MATCH('Order Form'!$L280,'Ebook List'!$O:$O,0)),"")</f>
        <v/>
      </c>
      <c r="C280" s="35" t="str">
        <f>IFERROR(INDEX('Ebook List'!F:F,MATCH('Order Form'!$L280,'Ebook List'!$O:$O,0)),"")</f>
        <v/>
      </c>
      <c r="D280" t="str">
        <f>IFERROR(INDEX('Ebook List'!D:D,MATCH('Order Form'!$L280,'Ebook List'!$O:$O,0)),"")</f>
        <v/>
      </c>
      <c r="E280" t="str">
        <f>IFERROR(INDEX('Ebook List'!C:C,MATCH('Order Form'!$L280,'Ebook List'!$O:$O,0)),"")</f>
        <v/>
      </c>
      <c r="F280" s="31" t="str">
        <f>IF((IFERROR(INDEX('Ebook List'!G:G,MATCH('Order Form'!$L280,'Ebook List'!$O:$O,0)),""))="","",HYPERLINK("https://dx.doi.org/"&amp;(IFERROR(INDEX('Ebook List'!G:G,MATCH('Order Form'!$L280,'Ebook List'!$O:$O,0)),""))))</f>
        <v/>
      </c>
      <c r="G280" t="str">
        <f>IFERROR(INDEX('Ebook List'!H:H,MATCH('Order Form'!$L280,'Ebook List'!$O:$O,0)),"")</f>
        <v/>
      </c>
      <c r="H280" t="str">
        <f>IFERROR(INDEX('Ebook List'!K:K,MATCH('Order Form'!$L280,'Ebook List'!$O:$O,0)),"") &amp; ""</f>
        <v/>
      </c>
      <c r="I280" s="87" t="str">
        <f>IFERROR(INDEX('Ebook List'!J:J,MATCH('Order Form'!$L280,'Ebook List'!$O:$O,0)),"")</f>
        <v/>
      </c>
      <c r="J280" s="58" t="str">
        <f>IFERROR(INDEX('Ebook List'!B:B,MATCH('Order Form'!$L280,'Ebook List'!$O:$O,0)),"")</f>
        <v/>
      </c>
      <c r="L280" t="s">
        <v>293</v>
      </c>
    </row>
    <row r="281" spans="1:12" ht="15" customHeight="1" x14ac:dyDescent="0.4">
      <c r="A281" t="str">
        <f>IFERROR(INDEX('Ebook List'!E:E,MATCH('Order Form'!$L281,'Ebook List'!$O:$O,0)),"")</f>
        <v/>
      </c>
      <c r="B281" t="str">
        <f>IFERROR(INDEX('Ebook List'!I:I,MATCH('Order Form'!$L281,'Ebook List'!$O:$O,0)),"")</f>
        <v/>
      </c>
      <c r="C281" s="35" t="str">
        <f>IFERROR(INDEX('Ebook List'!F:F,MATCH('Order Form'!$L281,'Ebook List'!$O:$O,0)),"")</f>
        <v/>
      </c>
      <c r="D281" t="str">
        <f>IFERROR(INDEX('Ebook List'!D:D,MATCH('Order Form'!$L281,'Ebook List'!$O:$O,0)),"")</f>
        <v/>
      </c>
      <c r="E281" t="str">
        <f>IFERROR(INDEX('Ebook List'!C:C,MATCH('Order Form'!$L281,'Ebook List'!$O:$O,0)),"")</f>
        <v/>
      </c>
      <c r="F281" s="31" t="str">
        <f>IF((IFERROR(INDEX('Ebook List'!G:G,MATCH('Order Form'!$L281,'Ebook List'!$O:$O,0)),""))="","",HYPERLINK("https://dx.doi.org/"&amp;(IFERROR(INDEX('Ebook List'!G:G,MATCH('Order Form'!$L281,'Ebook List'!$O:$O,0)),""))))</f>
        <v/>
      </c>
      <c r="G281" t="str">
        <f>IFERROR(INDEX('Ebook List'!H:H,MATCH('Order Form'!$L281,'Ebook List'!$O:$O,0)),"")</f>
        <v/>
      </c>
      <c r="H281" t="str">
        <f>IFERROR(INDEX('Ebook List'!K:K,MATCH('Order Form'!$L281,'Ebook List'!$O:$O,0)),"") &amp; ""</f>
        <v/>
      </c>
      <c r="I281" s="87" t="str">
        <f>IFERROR(INDEX('Ebook List'!J:J,MATCH('Order Form'!$L281,'Ebook List'!$O:$O,0)),"")</f>
        <v/>
      </c>
      <c r="J281" s="58" t="str">
        <f>IFERROR(INDEX('Ebook List'!B:B,MATCH('Order Form'!$L281,'Ebook List'!$O:$O,0)),"")</f>
        <v/>
      </c>
      <c r="L281" t="s">
        <v>294</v>
      </c>
    </row>
    <row r="282" spans="1:12" ht="15" customHeight="1" x14ac:dyDescent="0.4">
      <c r="A282" t="str">
        <f>IFERROR(INDEX('Ebook List'!E:E,MATCH('Order Form'!$L282,'Ebook List'!$O:$O,0)),"")</f>
        <v/>
      </c>
      <c r="B282" t="str">
        <f>IFERROR(INDEX('Ebook List'!I:I,MATCH('Order Form'!$L282,'Ebook List'!$O:$O,0)),"")</f>
        <v/>
      </c>
      <c r="C282" s="35" t="str">
        <f>IFERROR(INDEX('Ebook List'!F:F,MATCH('Order Form'!$L282,'Ebook List'!$O:$O,0)),"")</f>
        <v/>
      </c>
      <c r="D282" t="str">
        <f>IFERROR(INDEX('Ebook List'!D:D,MATCH('Order Form'!$L282,'Ebook List'!$O:$O,0)),"")</f>
        <v/>
      </c>
      <c r="E282" t="str">
        <f>IFERROR(INDEX('Ebook List'!C:C,MATCH('Order Form'!$L282,'Ebook List'!$O:$O,0)),"")</f>
        <v/>
      </c>
      <c r="F282" s="31" t="str">
        <f>IF((IFERROR(INDEX('Ebook List'!G:G,MATCH('Order Form'!$L282,'Ebook List'!$O:$O,0)),""))="","",HYPERLINK("https://dx.doi.org/"&amp;(IFERROR(INDEX('Ebook List'!G:G,MATCH('Order Form'!$L282,'Ebook List'!$O:$O,0)),""))))</f>
        <v/>
      </c>
      <c r="G282" t="str">
        <f>IFERROR(INDEX('Ebook List'!H:H,MATCH('Order Form'!$L282,'Ebook List'!$O:$O,0)),"")</f>
        <v/>
      </c>
      <c r="H282" t="str">
        <f>IFERROR(INDEX('Ebook List'!K:K,MATCH('Order Form'!$L282,'Ebook List'!$O:$O,0)),"") &amp; ""</f>
        <v/>
      </c>
      <c r="I282" s="87" t="str">
        <f>IFERROR(INDEX('Ebook List'!J:J,MATCH('Order Form'!$L282,'Ebook List'!$O:$O,0)),"")</f>
        <v/>
      </c>
      <c r="J282" s="58" t="str">
        <f>IFERROR(INDEX('Ebook List'!B:B,MATCH('Order Form'!$L282,'Ebook List'!$O:$O,0)),"")</f>
        <v/>
      </c>
      <c r="L282" t="s">
        <v>295</v>
      </c>
    </row>
    <row r="283" spans="1:12" ht="15" customHeight="1" x14ac:dyDescent="0.4">
      <c r="A283" t="str">
        <f>IFERROR(INDEX('Ebook List'!E:E,MATCH('Order Form'!$L283,'Ebook List'!$O:$O,0)),"")</f>
        <v/>
      </c>
      <c r="B283" t="str">
        <f>IFERROR(INDEX('Ebook List'!I:I,MATCH('Order Form'!$L283,'Ebook List'!$O:$O,0)),"")</f>
        <v/>
      </c>
      <c r="C283" s="35" t="str">
        <f>IFERROR(INDEX('Ebook List'!F:F,MATCH('Order Form'!$L283,'Ebook List'!$O:$O,0)),"")</f>
        <v/>
      </c>
      <c r="D283" t="str">
        <f>IFERROR(INDEX('Ebook List'!D:D,MATCH('Order Form'!$L283,'Ebook List'!$O:$O,0)),"")</f>
        <v/>
      </c>
      <c r="E283" t="str">
        <f>IFERROR(INDEX('Ebook List'!C:C,MATCH('Order Form'!$L283,'Ebook List'!$O:$O,0)),"")</f>
        <v/>
      </c>
      <c r="F283" s="31" t="str">
        <f>IF((IFERROR(INDEX('Ebook List'!G:G,MATCH('Order Form'!$L283,'Ebook List'!$O:$O,0)),""))="","",HYPERLINK("https://dx.doi.org/"&amp;(IFERROR(INDEX('Ebook List'!G:G,MATCH('Order Form'!$L283,'Ebook List'!$O:$O,0)),""))))</f>
        <v/>
      </c>
      <c r="G283" t="str">
        <f>IFERROR(INDEX('Ebook List'!H:H,MATCH('Order Form'!$L283,'Ebook List'!$O:$O,0)),"")</f>
        <v/>
      </c>
      <c r="H283" t="str">
        <f>IFERROR(INDEX('Ebook List'!K:K,MATCH('Order Form'!$L283,'Ebook List'!$O:$O,0)),"") &amp; ""</f>
        <v/>
      </c>
      <c r="I283" s="87" t="str">
        <f>IFERROR(INDEX('Ebook List'!J:J,MATCH('Order Form'!$L283,'Ebook List'!$O:$O,0)),"")</f>
        <v/>
      </c>
      <c r="J283" s="58" t="str">
        <f>IFERROR(INDEX('Ebook List'!B:B,MATCH('Order Form'!$L283,'Ebook List'!$O:$O,0)),"")</f>
        <v/>
      </c>
      <c r="L283" t="s">
        <v>296</v>
      </c>
    </row>
    <row r="284" spans="1:12" ht="15" customHeight="1" x14ac:dyDescent="0.4">
      <c r="A284" t="str">
        <f>IFERROR(INDEX('Ebook List'!E:E,MATCH('Order Form'!$L284,'Ebook List'!$O:$O,0)),"")</f>
        <v/>
      </c>
      <c r="B284" t="str">
        <f>IFERROR(INDEX('Ebook List'!I:I,MATCH('Order Form'!$L284,'Ebook List'!$O:$O,0)),"")</f>
        <v/>
      </c>
      <c r="C284" s="35" t="str">
        <f>IFERROR(INDEX('Ebook List'!F:F,MATCH('Order Form'!$L284,'Ebook List'!$O:$O,0)),"")</f>
        <v/>
      </c>
      <c r="D284" t="str">
        <f>IFERROR(INDEX('Ebook List'!D:D,MATCH('Order Form'!$L284,'Ebook List'!$O:$O,0)),"")</f>
        <v/>
      </c>
      <c r="E284" t="str">
        <f>IFERROR(INDEX('Ebook List'!C:C,MATCH('Order Form'!$L284,'Ebook List'!$O:$O,0)),"")</f>
        <v/>
      </c>
      <c r="F284" s="31" t="str">
        <f>IF((IFERROR(INDEX('Ebook List'!G:G,MATCH('Order Form'!$L284,'Ebook List'!$O:$O,0)),""))="","",HYPERLINK("https://dx.doi.org/"&amp;(IFERROR(INDEX('Ebook List'!G:G,MATCH('Order Form'!$L284,'Ebook List'!$O:$O,0)),""))))</f>
        <v/>
      </c>
      <c r="G284" t="str">
        <f>IFERROR(INDEX('Ebook List'!H:H,MATCH('Order Form'!$L284,'Ebook List'!$O:$O,0)),"")</f>
        <v/>
      </c>
      <c r="H284" t="str">
        <f>IFERROR(INDEX('Ebook List'!K:K,MATCH('Order Form'!$L284,'Ebook List'!$O:$O,0)),"") &amp; ""</f>
        <v/>
      </c>
      <c r="I284" s="87" t="str">
        <f>IFERROR(INDEX('Ebook List'!J:J,MATCH('Order Form'!$L284,'Ebook List'!$O:$O,0)),"")</f>
        <v/>
      </c>
      <c r="J284" s="58" t="str">
        <f>IFERROR(INDEX('Ebook List'!B:B,MATCH('Order Form'!$L284,'Ebook List'!$O:$O,0)),"")</f>
        <v/>
      </c>
      <c r="L284" t="s">
        <v>297</v>
      </c>
    </row>
    <row r="285" spans="1:12" ht="15" customHeight="1" x14ac:dyDescent="0.4">
      <c r="A285" t="str">
        <f>IFERROR(INDEX('Ebook List'!E:E,MATCH('Order Form'!$L285,'Ebook List'!$O:$O,0)),"")</f>
        <v/>
      </c>
      <c r="B285" t="str">
        <f>IFERROR(INDEX('Ebook List'!I:I,MATCH('Order Form'!$L285,'Ebook List'!$O:$O,0)),"")</f>
        <v/>
      </c>
      <c r="C285" s="35" t="str">
        <f>IFERROR(INDEX('Ebook List'!F:F,MATCH('Order Form'!$L285,'Ebook List'!$O:$O,0)),"")</f>
        <v/>
      </c>
      <c r="D285" t="str">
        <f>IFERROR(INDEX('Ebook List'!D:D,MATCH('Order Form'!$L285,'Ebook List'!$O:$O,0)),"")</f>
        <v/>
      </c>
      <c r="E285" t="str">
        <f>IFERROR(INDEX('Ebook List'!C:C,MATCH('Order Form'!$L285,'Ebook List'!$O:$O,0)),"")</f>
        <v/>
      </c>
      <c r="F285" s="31" t="str">
        <f>IF((IFERROR(INDEX('Ebook List'!G:G,MATCH('Order Form'!$L285,'Ebook List'!$O:$O,0)),""))="","",HYPERLINK("https://dx.doi.org/"&amp;(IFERROR(INDEX('Ebook List'!G:G,MATCH('Order Form'!$L285,'Ebook List'!$O:$O,0)),""))))</f>
        <v/>
      </c>
      <c r="G285" t="str">
        <f>IFERROR(INDEX('Ebook List'!H:H,MATCH('Order Form'!$L285,'Ebook List'!$O:$O,0)),"")</f>
        <v/>
      </c>
      <c r="H285" t="str">
        <f>IFERROR(INDEX('Ebook List'!K:K,MATCH('Order Form'!$L285,'Ebook List'!$O:$O,0)),"") &amp; ""</f>
        <v/>
      </c>
      <c r="I285" s="87" t="str">
        <f>IFERROR(INDEX('Ebook List'!J:J,MATCH('Order Form'!$L285,'Ebook List'!$O:$O,0)),"")</f>
        <v/>
      </c>
      <c r="J285" s="58" t="str">
        <f>IFERROR(INDEX('Ebook List'!B:B,MATCH('Order Form'!$L285,'Ebook List'!$O:$O,0)),"")</f>
        <v/>
      </c>
      <c r="L285" t="s">
        <v>298</v>
      </c>
    </row>
    <row r="286" spans="1:12" ht="15" customHeight="1" x14ac:dyDescent="0.4">
      <c r="A286" t="str">
        <f>IFERROR(INDEX('Ebook List'!E:E,MATCH('Order Form'!$L286,'Ebook List'!$O:$O,0)),"")</f>
        <v/>
      </c>
      <c r="B286" t="str">
        <f>IFERROR(INDEX('Ebook List'!I:I,MATCH('Order Form'!$L286,'Ebook List'!$O:$O,0)),"")</f>
        <v/>
      </c>
      <c r="C286" s="35" t="str">
        <f>IFERROR(INDEX('Ebook List'!F:F,MATCH('Order Form'!$L286,'Ebook List'!$O:$O,0)),"")</f>
        <v/>
      </c>
      <c r="D286" t="str">
        <f>IFERROR(INDEX('Ebook List'!D:D,MATCH('Order Form'!$L286,'Ebook List'!$O:$O,0)),"")</f>
        <v/>
      </c>
      <c r="E286" t="str">
        <f>IFERROR(INDEX('Ebook List'!C:C,MATCH('Order Form'!$L286,'Ebook List'!$O:$O,0)),"")</f>
        <v/>
      </c>
      <c r="F286" s="31" t="str">
        <f>IF((IFERROR(INDEX('Ebook List'!G:G,MATCH('Order Form'!$L286,'Ebook List'!$O:$O,0)),""))="","",HYPERLINK("https://dx.doi.org/"&amp;(IFERROR(INDEX('Ebook List'!G:G,MATCH('Order Form'!$L286,'Ebook List'!$O:$O,0)),""))))</f>
        <v/>
      </c>
      <c r="G286" t="str">
        <f>IFERROR(INDEX('Ebook List'!H:H,MATCH('Order Form'!$L286,'Ebook List'!$O:$O,0)),"")</f>
        <v/>
      </c>
      <c r="H286" t="str">
        <f>IFERROR(INDEX('Ebook List'!K:K,MATCH('Order Form'!$L286,'Ebook List'!$O:$O,0)),"") &amp; ""</f>
        <v/>
      </c>
      <c r="I286" s="87" t="str">
        <f>IFERROR(INDEX('Ebook List'!J:J,MATCH('Order Form'!$L286,'Ebook List'!$O:$O,0)),"")</f>
        <v/>
      </c>
      <c r="J286" s="58" t="str">
        <f>IFERROR(INDEX('Ebook List'!B:B,MATCH('Order Form'!$L286,'Ebook List'!$O:$O,0)),"")</f>
        <v/>
      </c>
      <c r="L286" t="s">
        <v>299</v>
      </c>
    </row>
    <row r="287" spans="1:12" ht="15" customHeight="1" x14ac:dyDescent="0.4">
      <c r="A287" t="str">
        <f>IFERROR(INDEX('Ebook List'!E:E,MATCH('Order Form'!$L287,'Ebook List'!$O:$O,0)),"")</f>
        <v/>
      </c>
      <c r="B287" t="str">
        <f>IFERROR(INDEX('Ebook List'!I:I,MATCH('Order Form'!$L287,'Ebook List'!$O:$O,0)),"")</f>
        <v/>
      </c>
      <c r="C287" s="35" t="str">
        <f>IFERROR(INDEX('Ebook List'!F:F,MATCH('Order Form'!$L287,'Ebook List'!$O:$O,0)),"")</f>
        <v/>
      </c>
      <c r="D287" t="str">
        <f>IFERROR(INDEX('Ebook List'!D:D,MATCH('Order Form'!$L287,'Ebook List'!$O:$O,0)),"")</f>
        <v/>
      </c>
      <c r="E287" t="str">
        <f>IFERROR(INDEX('Ebook List'!C:C,MATCH('Order Form'!$L287,'Ebook List'!$O:$O,0)),"")</f>
        <v/>
      </c>
      <c r="F287" s="31" t="str">
        <f>IF((IFERROR(INDEX('Ebook List'!G:G,MATCH('Order Form'!$L287,'Ebook List'!$O:$O,0)),""))="","",HYPERLINK("https://dx.doi.org/"&amp;(IFERROR(INDEX('Ebook List'!G:G,MATCH('Order Form'!$L287,'Ebook List'!$O:$O,0)),""))))</f>
        <v/>
      </c>
      <c r="G287" t="str">
        <f>IFERROR(INDEX('Ebook List'!H:H,MATCH('Order Form'!$L287,'Ebook List'!$O:$O,0)),"")</f>
        <v/>
      </c>
      <c r="H287" t="str">
        <f>IFERROR(INDEX('Ebook List'!K:K,MATCH('Order Form'!$L287,'Ebook List'!$O:$O,0)),"") &amp; ""</f>
        <v/>
      </c>
      <c r="I287" s="87" t="str">
        <f>IFERROR(INDEX('Ebook List'!J:J,MATCH('Order Form'!$L287,'Ebook List'!$O:$O,0)),"")</f>
        <v/>
      </c>
      <c r="J287" s="58" t="str">
        <f>IFERROR(INDEX('Ebook List'!B:B,MATCH('Order Form'!$L287,'Ebook List'!$O:$O,0)),"")</f>
        <v/>
      </c>
      <c r="L287" t="s">
        <v>300</v>
      </c>
    </row>
    <row r="288" spans="1:12" ht="15" customHeight="1" x14ac:dyDescent="0.4">
      <c r="A288" t="str">
        <f>IFERROR(INDEX('Ebook List'!E:E,MATCH('Order Form'!$L288,'Ebook List'!$O:$O,0)),"")</f>
        <v/>
      </c>
      <c r="B288" t="str">
        <f>IFERROR(INDEX('Ebook List'!I:I,MATCH('Order Form'!$L288,'Ebook List'!$O:$O,0)),"")</f>
        <v/>
      </c>
      <c r="C288" s="35" t="str">
        <f>IFERROR(INDEX('Ebook List'!F:F,MATCH('Order Form'!$L288,'Ebook List'!$O:$O,0)),"")</f>
        <v/>
      </c>
      <c r="D288" t="str">
        <f>IFERROR(INDEX('Ebook List'!D:D,MATCH('Order Form'!$L288,'Ebook List'!$O:$O,0)),"")</f>
        <v/>
      </c>
      <c r="E288" t="str">
        <f>IFERROR(INDEX('Ebook List'!C:C,MATCH('Order Form'!$L288,'Ebook List'!$O:$O,0)),"")</f>
        <v/>
      </c>
      <c r="F288" s="31" t="str">
        <f>IF((IFERROR(INDEX('Ebook List'!G:G,MATCH('Order Form'!$L288,'Ebook List'!$O:$O,0)),""))="","",HYPERLINK("https://dx.doi.org/"&amp;(IFERROR(INDEX('Ebook List'!G:G,MATCH('Order Form'!$L288,'Ebook List'!$O:$O,0)),""))))</f>
        <v/>
      </c>
      <c r="G288" t="str">
        <f>IFERROR(INDEX('Ebook List'!H:H,MATCH('Order Form'!$L288,'Ebook List'!$O:$O,0)),"")</f>
        <v/>
      </c>
      <c r="H288" t="str">
        <f>IFERROR(INDEX('Ebook List'!K:K,MATCH('Order Form'!$L288,'Ebook List'!$O:$O,0)),"") &amp; ""</f>
        <v/>
      </c>
      <c r="I288" s="87" t="str">
        <f>IFERROR(INDEX('Ebook List'!J:J,MATCH('Order Form'!$L288,'Ebook List'!$O:$O,0)),"")</f>
        <v/>
      </c>
      <c r="J288" s="58" t="str">
        <f>IFERROR(INDEX('Ebook List'!B:B,MATCH('Order Form'!$L288,'Ebook List'!$O:$O,0)),"")</f>
        <v/>
      </c>
      <c r="L288" t="s">
        <v>301</v>
      </c>
    </row>
    <row r="289" spans="1:12" ht="15" customHeight="1" x14ac:dyDescent="0.4">
      <c r="A289" t="str">
        <f>IFERROR(INDEX('Ebook List'!E:E,MATCH('Order Form'!$L289,'Ebook List'!$O:$O,0)),"")</f>
        <v/>
      </c>
      <c r="B289" t="str">
        <f>IFERROR(INDEX('Ebook List'!I:I,MATCH('Order Form'!$L289,'Ebook List'!$O:$O,0)),"")</f>
        <v/>
      </c>
      <c r="C289" s="35" t="str">
        <f>IFERROR(INDEX('Ebook List'!F:F,MATCH('Order Form'!$L289,'Ebook List'!$O:$O,0)),"")</f>
        <v/>
      </c>
      <c r="D289" t="str">
        <f>IFERROR(INDEX('Ebook List'!D:D,MATCH('Order Form'!$L289,'Ebook List'!$O:$O,0)),"")</f>
        <v/>
      </c>
      <c r="E289" t="str">
        <f>IFERROR(INDEX('Ebook List'!C:C,MATCH('Order Form'!$L289,'Ebook List'!$O:$O,0)),"")</f>
        <v/>
      </c>
      <c r="F289" s="31" t="str">
        <f>IF((IFERROR(INDEX('Ebook List'!G:G,MATCH('Order Form'!$L289,'Ebook List'!$O:$O,0)),""))="","",HYPERLINK("https://dx.doi.org/"&amp;(IFERROR(INDEX('Ebook List'!G:G,MATCH('Order Form'!$L289,'Ebook List'!$O:$O,0)),""))))</f>
        <v/>
      </c>
      <c r="G289" t="str">
        <f>IFERROR(INDEX('Ebook List'!H:H,MATCH('Order Form'!$L289,'Ebook List'!$O:$O,0)),"")</f>
        <v/>
      </c>
      <c r="H289" t="str">
        <f>IFERROR(INDEX('Ebook List'!K:K,MATCH('Order Form'!$L289,'Ebook List'!$O:$O,0)),"") &amp; ""</f>
        <v/>
      </c>
      <c r="I289" s="87" t="str">
        <f>IFERROR(INDEX('Ebook List'!J:J,MATCH('Order Form'!$L289,'Ebook List'!$O:$O,0)),"")</f>
        <v/>
      </c>
      <c r="J289" s="58" t="str">
        <f>IFERROR(INDEX('Ebook List'!B:B,MATCH('Order Form'!$L289,'Ebook List'!$O:$O,0)),"")</f>
        <v/>
      </c>
      <c r="L289" t="s">
        <v>302</v>
      </c>
    </row>
    <row r="290" spans="1:12" ht="15" customHeight="1" x14ac:dyDescent="0.4">
      <c r="A290" t="str">
        <f>IFERROR(INDEX('Ebook List'!E:E,MATCH('Order Form'!$L290,'Ebook List'!$O:$O,0)),"")</f>
        <v/>
      </c>
      <c r="B290" t="str">
        <f>IFERROR(INDEX('Ebook List'!I:I,MATCH('Order Form'!$L290,'Ebook List'!$O:$O,0)),"")</f>
        <v/>
      </c>
      <c r="C290" s="35" t="str">
        <f>IFERROR(INDEX('Ebook List'!F:F,MATCH('Order Form'!$L290,'Ebook List'!$O:$O,0)),"")</f>
        <v/>
      </c>
      <c r="D290" t="str">
        <f>IFERROR(INDEX('Ebook List'!D:D,MATCH('Order Form'!$L290,'Ebook List'!$O:$O,0)),"")</f>
        <v/>
      </c>
      <c r="E290" t="str">
        <f>IFERROR(INDEX('Ebook List'!C:C,MATCH('Order Form'!$L290,'Ebook List'!$O:$O,0)),"")</f>
        <v/>
      </c>
      <c r="F290" s="31" t="str">
        <f>IF((IFERROR(INDEX('Ebook List'!G:G,MATCH('Order Form'!$L290,'Ebook List'!$O:$O,0)),""))="","",HYPERLINK("https://dx.doi.org/"&amp;(IFERROR(INDEX('Ebook List'!G:G,MATCH('Order Form'!$L290,'Ebook List'!$O:$O,0)),""))))</f>
        <v/>
      </c>
      <c r="G290" t="str">
        <f>IFERROR(INDEX('Ebook List'!H:H,MATCH('Order Form'!$L290,'Ebook List'!$O:$O,0)),"")</f>
        <v/>
      </c>
      <c r="H290" t="str">
        <f>IFERROR(INDEX('Ebook List'!K:K,MATCH('Order Form'!$L290,'Ebook List'!$O:$O,0)),"") &amp; ""</f>
        <v/>
      </c>
      <c r="I290" s="87" t="str">
        <f>IFERROR(INDEX('Ebook List'!J:J,MATCH('Order Form'!$L290,'Ebook List'!$O:$O,0)),"")</f>
        <v/>
      </c>
      <c r="J290" s="58" t="str">
        <f>IFERROR(INDEX('Ebook List'!B:B,MATCH('Order Form'!$L290,'Ebook List'!$O:$O,0)),"")</f>
        <v/>
      </c>
      <c r="L290" t="s">
        <v>303</v>
      </c>
    </row>
    <row r="291" spans="1:12" ht="15" customHeight="1" x14ac:dyDescent="0.4">
      <c r="A291" t="str">
        <f>IFERROR(INDEX('Ebook List'!E:E,MATCH('Order Form'!$L291,'Ebook List'!$O:$O,0)),"")</f>
        <v/>
      </c>
      <c r="B291" t="str">
        <f>IFERROR(INDEX('Ebook List'!I:I,MATCH('Order Form'!$L291,'Ebook List'!$O:$O,0)),"")</f>
        <v/>
      </c>
      <c r="C291" s="35" t="str">
        <f>IFERROR(INDEX('Ebook List'!F:F,MATCH('Order Form'!$L291,'Ebook List'!$O:$O,0)),"")</f>
        <v/>
      </c>
      <c r="D291" t="str">
        <f>IFERROR(INDEX('Ebook List'!D:D,MATCH('Order Form'!$L291,'Ebook List'!$O:$O,0)),"")</f>
        <v/>
      </c>
      <c r="E291" t="str">
        <f>IFERROR(INDEX('Ebook List'!C:C,MATCH('Order Form'!$L291,'Ebook List'!$O:$O,0)),"")</f>
        <v/>
      </c>
      <c r="F291" s="31" t="str">
        <f>IF((IFERROR(INDEX('Ebook List'!G:G,MATCH('Order Form'!$L291,'Ebook List'!$O:$O,0)),""))="","",HYPERLINK("https://dx.doi.org/"&amp;(IFERROR(INDEX('Ebook List'!G:G,MATCH('Order Form'!$L291,'Ebook List'!$O:$O,0)),""))))</f>
        <v/>
      </c>
      <c r="G291" t="str">
        <f>IFERROR(INDEX('Ebook List'!H:H,MATCH('Order Form'!$L291,'Ebook List'!$O:$O,0)),"")</f>
        <v/>
      </c>
      <c r="H291" t="str">
        <f>IFERROR(INDEX('Ebook List'!K:K,MATCH('Order Form'!$L291,'Ebook List'!$O:$O,0)),"") &amp; ""</f>
        <v/>
      </c>
      <c r="I291" s="87" t="str">
        <f>IFERROR(INDEX('Ebook List'!J:J,MATCH('Order Form'!$L291,'Ebook List'!$O:$O,0)),"")</f>
        <v/>
      </c>
      <c r="J291" s="58" t="str">
        <f>IFERROR(INDEX('Ebook List'!B:B,MATCH('Order Form'!$L291,'Ebook List'!$O:$O,0)),"")</f>
        <v/>
      </c>
      <c r="L291" t="s">
        <v>304</v>
      </c>
    </row>
    <row r="292" spans="1:12" ht="15" customHeight="1" x14ac:dyDescent="0.4">
      <c r="A292" t="str">
        <f>IFERROR(INDEX('Ebook List'!E:E,MATCH('Order Form'!$L292,'Ebook List'!$O:$O,0)),"")</f>
        <v/>
      </c>
      <c r="B292" t="str">
        <f>IFERROR(INDEX('Ebook List'!I:I,MATCH('Order Form'!$L292,'Ebook List'!$O:$O,0)),"")</f>
        <v/>
      </c>
      <c r="C292" s="35" t="str">
        <f>IFERROR(INDEX('Ebook List'!F:F,MATCH('Order Form'!$L292,'Ebook List'!$O:$O,0)),"")</f>
        <v/>
      </c>
      <c r="D292" t="str">
        <f>IFERROR(INDEX('Ebook List'!D:D,MATCH('Order Form'!$L292,'Ebook List'!$O:$O,0)),"")</f>
        <v/>
      </c>
      <c r="E292" t="str">
        <f>IFERROR(INDEX('Ebook List'!C:C,MATCH('Order Form'!$L292,'Ebook List'!$O:$O,0)),"")</f>
        <v/>
      </c>
      <c r="F292" s="31" t="str">
        <f>IF((IFERROR(INDEX('Ebook List'!G:G,MATCH('Order Form'!$L292,'Ebook List'!$O:$O,0)),""))="","",HYPERLINK("https://dx.doi.org/"&amp;(IFERROR(INDEX('Ebook List'!G:G,MATCH('Order Form'!$L292,'Ebook List'!$O:$O,0)),""))))</f>
        <v/>
      </c>
      <c r="G292" t="str">
        <f>IFERROR(INDEX('Ebook List'!H:H,MATCH('Order Form'!$L292,'Ebook List'!$O:$O,0)),"")</f>
        <v/>
      </c>
      <c r="H292" t="str">
        <f>IFERROR(INDEX('Ebook List'!K:K,MATCH('Order Form'!$L292,'Ebook List'!$O:$O,0)),"") &amp; ""</f>
        <v/>
      </c>
      <c r="I292" s="87" t="str">
        <f>IFERROR(INDEX('Ebook List'!J:J,MATCH('Order Form'!$L292,'Ebook List'!$O:$O,0)),"")</f>
        <v/>
      </c>
      <c r="J292" s="58" t="str">
        <f>IFERROR(INDEX('Ebook List'!B:B,MATCH('Order Form'!$L292,'Ebook List'!$O:$O,0)),"")</f>
        <v/>
      </c>
      <c r="L292" t="s">
        <v>305</v>
      </c>
    </row>
    <row r="293" spans="1:12" ht="15" customHeight="1" x14ac:dyDescent="0.4">
      <c r="A293" t="str">
        <f>IFERROR(INDEX('Ebook List'!E:E,MATCH('Order Form'!$L293,'Ebook List'!$O:$O,0)),"")</f>
        <v/>
      </c>
      <c r="B293" t="str">
        <f>IFERROR(INDEX('Ebook List'!I:I,MATCH('Order Form'!$L293,'Ebook List'!$O:$O,0)),"")</f>
        <v/>
      </c>
      <c r="C293" s="35" t="str">
        <f>IFERROR(INDEX('Ebook List'!F:F,MATCH('Order Form'!$L293,'Ebook List'!$O:$O,0)),"")</f>
        <v/>
      </c>
      <c r="D293" t="str">
        <f>IFERROR(INDEX('Ebook List'!D:D,MATCH('Order Form'!$L293,'Ebook List'!$O:$O,0)),"")</f>
        <v/>
      </c>
      <c r="E293" t="str">
        <f>IFERROR(INDEX('Ebook List'!C:C,MATCH('Order Form'!$L293,'Ebook List'!$O:$O,0)),"")</f>
        <v/>
      </c>
      <c r="F293" s="31" t="str">
        <f>IF((IFERROR(INDEX('Ebook List'!G:G,MATCH('Order Form'!$L293,'Ebook List'!$O:$O,0)),""))="","",HYPERLINK("https://dx.doi.org/"&amp;(IFERROR(INDEX('Ebook List'!G:G,MATCH('Order Form'!$L293,'Ebook List'!$O:$O,0)),""))))</f>
        <v/>
      </c>
      <c r="G293" t="str">
        <f>IFERROR(INDEX('Ebook List'!H:H,MATCH('Order Form'!$L293,'Ebook List'!$O:$O,0)),"")</f>
        <v/>
      </c>
      <c r="H293" t="str">
        <f>IFERROR(INDEX('Ebook List'!K:K,MATCH('Order Form'!$L293,'Ebook List'!$O:$O,0)),"") &amp; ""</f>
        <v/>
      </c>
      <c r="I293" s="87" t="str">
        <f>IFERROR(INDEX('Ebook List'!J:J,MATCH('Order Form'!$L293,'Ebook List'!$O:$O,0)),"")</f>
        <v/>
      </c>
      <c r="J293" s="58" t="str">
        <f>IFERROR(INDEX('Ebook List'!B:B,MATCH('Order Form'!$L293,'Ebook List'!$O:$O,0)),"")</f>
        <v/>
      </c>
      <c r="L293" t="s">
        <v>306</v>
      </c>
    </row>
    <row r="294" spans="1:12" ht="15" customHeight="1" x14ac:dyDescent="0.4">
      <c r="A294" t="str">
        <f>IFERROR(INDEX('Ebook List'!E:E,MATCH('Order Form'!$L294,'Ebook List'!$O:$O,0)),"")</f>
        <v/>
      </c>
      <c r="B294" t="str">
        <f>IFERROR(INDEX('Ebook List'!I:I,MATCH('Order Form'!$L294,'Ebook List'!$O:$O,0)),"")</f>
        <v/>
      </c>
      <c r="C294" s="35" t="str">
        <f>IFERROR(INDEX('Ebook List'!F:F,MATCH('Order Form'!$L294,'Ebook List'!$O:$O,0)),"")</f>
        <v/>
      </c>
      <c r="D294" t="str">
        <f>IFERROR(INDEX('Ebook List'!D:D,MATCH('Order Form'!$L294,'Ebook List'!$O:$O,0)),"")</f>
        <v/>
      </c>
      <c r="E294" t="str">
        <f>IFERROR(INDEX('Ebook List'!C:C,MATCH('Order Form'!$L294,'Ebook List'!$O:$O,0)),"")</f>
        <v/>
      </c>
      <c r="F294" s="31" t="str">
        <f>IF((IFERROR(INDEX('Ebook List'!G:G,MATCH('Order Form'!$L294,'Ebook List'!$O:$O,0)),""))="","",HYPERLINK("https://dx.doi.org/"&amp;(IFERROR(INDEX('Ebook List'!G:G,MATCH('Order Form'!$L294,'Ebook List'!$O:$O,0)),""))))</f>
        <v/>
      </c>
      <c r="G294" t="str">
        <f>IFERROR(INDEX('Ebook List'!H:H,MATCH('Order Form'!$L294,'Ebook List'!$O:$O,0)),"")</f>
        <v/>
      </c>
      <c r="H294" t="str">
        <f>IFERROR(INDEX('Ebook List'!K:K,MATCH('Order Form'!$L294,'Ebook List'!$O:$O,0)),"") &amp; ""</f>
        <v/>
      </c>
      <c r="I294" s="87" t="str">
        <f>IFERROR(INDEX('Ebook List'!J:J,MATCH('Order Form'!$L294,'Ebook List'!$O:$O,0)),"")</f>
        <v/>
      </c>
      <c r="J294" s="58" t="str">
        <f>IFERROR(INDEX('Ebook List'!B:B,MATCH('Order Form'!$L294,'Ebook List'!$O:$O,0)),"")</f>
        <v/>
      </c>
      <c r="L294" t="s">
        <v>307</v>
      </c>
    </row>
    <row r="295" spans="1:12" ht="15" customHeight="1" x14ac:dyDescent="0.4">
      <c r="A295" t="str">
        <f>IFERROR(INDEX('Ebook List'!E:E,MATCH('Order Form'!$L295,'Ebook List'!$O:$O,0)),"")</f>
        <v/>
      </c>
      <c r="B295" t="str">
        <f>IFERROR(INDEX('Ebook List'!I:I,MATCH('Order Form'!$L295,'Ebook List'!$O:$O,0)),"")</f>
        <v/>
      </c>
      <c r="C295" s="35" t="str">
        <f>IFERROR(INDEX('Ebook List'!F:F,MATCH('Order Form'!$L295,'Ebook List'!$O:$O,0)),"")</f>
        <v/>
      </c>
      <c r="D295" t="str">
        <f>IFERROR(INDEX('Ebook List'!D:D,MATCH('Order Form'!$L295,'Ebook List'!$O:$O,0)),"")</f>
        <v/>
      </c>
      <c r="E295" t="str">
        <f>IFERROR(INDEX('Ebook List'!C:C,MATCH('Order Form'!$L295,'Ebook List'!$O:$O,0)),"")</f>
        <v/>
      </c>
      <c r="F295" s="31" t="str">
        <f>IF((IFERROR(INDEX('Ebook List'!G:G,MATCH('Order Form'!$L295,'Ebook List'!$O:$O,0)),""))="","",HYPERLINK("https://dx.doi.org/"&amp;(IFERROR(INDEX('Ebook List'!G:G,MATCH('Order Form'!$L295,'Ebook List'!$O:$O,0)),""))))</f>
        <v/>
      </c>
      <c r="G295" t="str">
        <f>IFERROR(INDEX('Ebook List'!H:H,MATCH('Order Form'!$L295,'Ebook List'!$O:$O,0)),"")</f>
        <v/>
      </c>
      <c r="H295" t="str">
        <f>IFERROR(INDEX('Ebook List'!K:K,MATCH('Order Form'!$L295,'Ebook List'!$O:$O,0)),"") &amp; ""</f>
        <v/>
      </c>
      <c r="I295" s="87" t="str">
        <f>IFERROR(INDEX('Ebook List'!J:J,MATCH('Order Form'!$L295,'Ebook List'!$O:$O,0)),"")</f>
        <v/>
      </c>
      <c r="J295" s="58" t="str">
        <f>IFERROR(INDEX('Ebook List'!B:B,MATCH('Order Form'!$L295,'Ebook List'!$O:$O,0)),"")</f>
        <v/>
      </c>
      <c r="L295" t="s">
        <v>308</v>
      </c>
    </row>
    <row r="296" spans="1:12" ht="15" customHeight="1" x14ac:dyDescent="0.4">
      <c r="A296" t="str">
        <f>IFERROR(INDEX('Ebook List'!E:E,MATCH('Order Form'!$L296,'Ebook List'!$O:$O,0)),"")</f>
        <v/>
      </c>
      <c r="B296" t="str">
        <f>IFERROR(INDEX('Ebook List'!I:I,MATCH('Order Form'!$L296,'Ebook List'!$O:$O,0)),"")</f>
        <v/>
      </c>
      <c r="C296" s="35" t="str">
        <f>IFERROR(INDEX('Ebook List'!F:F,MATCH('Order Form'!$L296,'Ebook List'!$O:$O,0)),"")</f>
        <v/>
      </c>
      <c r="D296" t="str">
        <f>IFERROR(INDEX('Ebook List'!D:D,MATCH('Order Form'!$L296,'Ebook List'!$O:$O,0)),"")</f>
        <v/>
      </c>
      <c r="E296" t="str">
        <f>IFERROR(INDEX('Ebook List'!C:C,MATCH('Order Form'!$L296,'Ebook List'!$O:$O,0)),"")</f>
        <v/>
      </c>
      <c r="F296" s="31" t="str">
        <f>IF((IFERROR(INDEX('Ebook List'!G:G,MATCH('Order Form'!$L296,'Ebook List'!$O:$O,0)),""))="","",HYPERLINK("https://dx.doi.org/"&amp;(IFERROR(INDEX('Ebook List'!G:G,MATCH('Order Form'!$L296,'Ebook List'!$O:$O,0)),""))))</f>
        <v/>
      </c>
      <c r="G296" t="str">
        <f>IFERROR(INDEX('Ebook List'!H:H,MATCH('Order Form'!$L296,'Ebook List'!$O:$O,0)),"")</f>
        <v/>
      </c>
      <c r="H296" t="str">
        <f>IFERROR(INDEX('Ebook List'!K:K,MATCH('Order Form'!$L296,'Ebook List'!$O:$O,0)),"") &amp; ""</f>
        <v/>
      </c>
      <c r="I296" s="87" t="str">
        <f>IFERROR(INDEX('Ebook List'!J:J,MATCH('Order Form'!$L296,'Ebook List'!$O:$O,0)),"")</f>
        <v/>
      </c>
      <c r="J296" s="58" t="str">
        <f>IFERROR(INDEX('Ebook List'!B:B,MATCH('Order Form'!$L296,'Ebook List'!$O:$O,0)),"")</f>
        <v/>
      </c>
      <c r="L296" t="s">
        <v>309</v>
      </c>
    </row>
    <row r="297" spans="1:12" ht="15" customHeight="1" x14ac:dyDescent="0.4">
      <c r="A297" t="str">
        <f>IFERROR(INDEX('Ebook List'!E:E,MATCH('Order Form'!$L297,'Ebook List'!$O:$O,0)),"")</f>
        <v/>
      </c>
      <c r="B297" t="str">
        <f>IFERROR(INDEX('Ebook List'!I:I,MATCH('Order Form'!$L297,'Ebook List'!$O:$O,0)),"")</f>
        <v/>
      </c>
      <c r="C297" s="35" t="str">
        <f>IFERROR(INDEX('Ebook List'!F:F,MATCH('Order Form'!$L297,'Ebook List'!$O:$O,0)),"")</f>
        <v/>
      </c>
      <c r="D297" t="str">
        <f>IFERROR(INDEX('Ebook List'!D:D,MATCH('Order Form'!$L297,'Ebook List'!$O:$O,0)),"")</f>
        <v/>
      </c>
      <c r="E297" t="str">
        <f>IFERROR(INDEX('Ebook List'!C:C,MATCH('Order Form'!$L297,'Ebook List'!$O:$O,0)),"")</f>
        <v/>
      </c>
      <c r="F297" s="31" t="str">
        <f>IF((IFERROR(INDEX('Ebook List'!G:G,MATCH('Order Form'!$L297,'Ebook List'!$O:$O,0)),""))="","",HYPERLINK("https://dx.doi.org/"&amp;(IFERROR(INDEX('Ebook List'!G:G,MATCH('Order Form'!$L297,'Ebook List'!$O:$O,0)),""))))</f>
        <v/>
      </c>
      <c r="G297" t="str">
        <f>IFERROR(INDEX('Ebook List'!H:H,MATCH('Order Form'!$L297,'Ebook List'!$O:$O,0)),"")</f>
        <v/>
      </c>
      <c r="H297" t="str">
        <f>IFERROR(INDEX('Ebook List'!K:K,MATCH('Order Form'!$L297,'Ebook List'!$O:$O,0)),"") &amp; ""</f>
        <v/>
      </c>
      <c r="I297" s="87" t="str">
        <f>IFERROR(INDEX('Ebook List'!J:J,MATCH('Order Form'!$L297,'Ebook List'!$O:$O,0)),"")</f>
        <v/>
      </c>
      <c r="J297" s="58" t="str">
        <f>IFERROR(INDEX('Ebook List'!B:B,MATCH('Order Form'!$L297,'Ebook List'!$O:$O,0)),"")</f>
        <v/>
      </c>
      <c r="L297" t="s">
        <v>310</v>
      </c>
    </row>
    <row r="298" spans="1:12" ht="15" customHeight="1" x14ac:dyDescent="0.4">
      <c r="A298" t="str">
        <f>IFERROR(INDEX('Ebook List'!E:E,MATCH('Order Form'!$L298,'Ebook List'!$O:$O,0)),"")</f>
        <v/>
      </c>
      <c r="B298" t="str">
        <f>IFERROR(INDEX('Ebook List'!I:I,MATCH('Order Form'!$L298,'Ebook List'!$O:$O,0)),"")</f>
        <v/>
      </c>
      <c r="C298" s="35" t="str">
        <f>IFERROR(INDEX('Ebook List'!F:F,MATCH('Order Form'!$L298,'Ebook List'!$O:$O,0)),"")</f>
        <v/>
      </c>
      <c r="D298" t="str">
        <f>IFERROR(INDEX('Ebook List'!D:D,MATCH('Order Form'!$L298,'Ebook List'!$O:$O,0)),"")</f>
        <v/>
      </c>
      <c r="E298" t="str">
        <f>IFERROR(INDEX('Ebook List'!C:C,MATCH('Order Form'!$L298,'Ebook List'!$O:$O,0)),"")</f>
        <v/>
      </c>
      <c r="F298" s="31" t="str">
        <f>IF((IFERROR(INDEX('Ebook List'!G:G,MATCH('Order Form'!$L298,'Ebook List'!$O:$O,0)),""))="","",HYPERLINK("https://dx.doi.org/"&amp;(IFERROR(INDEX('Ebook List'!G:G,MATCH('Order Form'!$L298,'Ebook List'!$O:$O,0)),""))))</f>
        <v/>
      </c>
      <c r="G298" t="str">
        <f>IFERROR(INDEX('Ebook List'!H:H,MATCH('Order Form'!$L298,'Ebook List'!$O:$O,0)),"")</f>
        <v/>
      </c>
      <c r="H298" t="str">
        <f>IFERROR(INDEX('Ebook List'!K:K,MATCH('Order Form'!$L298,'Ebook List'!$O:$O,0)),"") &amp; ""</f>
        <v/>
      </c>
      <c r="I298" s="87" t="str">
        <f>IFERROR(INDEX('Ebook List'!J:J,MATCH('Order Form'!$L298,'Ebook List'!$O:$O,0)),"")</f>
        <v/>
      </c>
      <c r="J298" s="58" t="str">
        <f>IFERROR(INDEX('Ebook List'!B:B,MATCH('Order Form'!$L298,'Ebook List'!$O:$O,0)),"")</f>
        <v/>
      </c>
      <c r="L298" t="s">
        <v>311</v>
      </c>
    </row>
    <row r="299" spans="1:12" ht="15" customHeight="1" x14ac:dyDescent="0.4">
      <c r="A299" t="str">
        <f>IFERROR(INDEX('Ebook List'!E:E,MATCH('Order Form'!$L299,'Ebook List'!$O:$O,0)),"")</f>
        <v/>
      </c>
      <c r="B299" t="str">
        <f>IFERROR(INDEX('Ebook List'!I:I,MATCH('Order Form'!$L299,'Ebook List'!$O:$O,0)),"")</f>
        <v/>
      </c>
      <c r="C299" s="35" t="str">
        <f>IFERROR(INDEX('Ebook List'!F:F,MATCH('Order Form'!$L299,'Ebook List'!$O:$O,0)),"")</f>
        <v/>
      </c>
      <c r="D299" t="str">
        <f>IFERROR(INDEX('Ebook List'!D:D,MATCH('Order Form'!$L299,'Ebook List'!$O:$O,0)),"")</f>
        <v/>
      </c>
      <c r="E299" t="str">
        <f>IFERROR(INDEX('Ebook List'!C:C,MATCH('Order Form'!$L299,'Ebook List'!$O:$O,0)),"")</f>
        <v/>
      </c>
      <c r="F299" s="31" t="str">
        <f>IF((IFERROR(INDEX('Ebook List'!G:G,MATCH('Order Form'!$L299,'Ebook List'!$O:$O,0)),""))="","",HYPERLINK("https://dx.doi.org/"&amp;(IFERROR(INDEX('Ebook List'!G:G,MATCH('Order Form'!$L299,'Ebook List'!$O:$O,0)),""))))</f>
        <v/>
      </c>
      <c r="G299" t="str">
        <f>IFERROR(INDEX('Ebook List'!H:H,MATCH('Order Form'!$L299,'Ebook List'!$O:$O,0)),"")</f>
        <v/>
      </c>
      <c r="H299" t="str">
        <f>IFERROR(INDEX('Ebook List'!K:K,MATCH('Order Form'!$L299,'Ebook List'!$O:$O,0)),"") &amp; ""</f>
        <v/>
      </c>
      <c r="I299" s="87" t="str">
        <f>IFERROR(INDEX('Ebook List'!J:J,MATCH('Order Form'!$L299,'Ebook List'!$O:$O,0)),"")</f>
        <v/>
      </c>
      <c r="J299" s="58" t="str">
        <f>IFERROR(INDEX('Ebook List'!B:B,MATCH('Order Form'!$L299,'Ebook List'!$O:$O,0)),"")</f>
        <v/>
      </c>
      <c r="L299" t="s">
        <v>312</v>
      </c>
    </row>
    <row r="300" spans="1:12" ht="15" customHeight="1" x14ac:dyDescent="0.4">
      <c r="A300" t="str">
        <f>IFERROR(INDEX('Ebook List'!E:E,MATCH('Order Form'!$L300,'Ebook List'!$O:$O,0)),"")</f>
        <v/>
      </c>
      <c r="B300" t="str">
        <f>IFERROR(INDEX('Ebook List'!I:I,MATCH('Order Form'!$L300,'Ebook List'!$O:$O,0)),"")</f>
        <v/>
      </c>
      <c r="C300" s="35" t="str">
        <f>IFERROR(INDEX('Ebook List'!F:F,MATCH('Order Form'!$L300,'Ebook List'!$O:$O,0)),"")</f>
        <v/>
      </c>
      <c r="D300" t="str">
        <f>IFERROR(INDEX('Ebook List'!D:D,MATCH('Order Form'!$L300,'Ebook List'!$O:$O,0)),"")</f>
        <v/>
      </c>
      <c r="E300" t="str">
        <f>IFERROR(INDEX('Ebook List'!C:C,MATCH('Order Form'!$L300,'Ebook List'!$O:$O,0)),"")</f>
        <v/>
      </c>
      <c r="F300" s="31" t="str">
        <f>IF((IFERROR(INDEX('Ebook List'!G:G,MATCH('Order Form'!$L300,'Ebook List'!$O:$O,0)),""))="","",HYPERLINK("https://dx.doi.org/"&amp;(IFERROR(INDEX('Ebook List'!G:G,MATCH('Order Form'!$L300,'Ebook List'!$O:$O,0)),""))))</f>
        <v/>
      </c>
      <c r="G300" t="str">
        <f>IFERROR(INDEX('Ebook List'!H:H,MATCH('Order Form'!$L300,'Ebook List'!$O:$O,0)),"")</f>
        <v/>
      </c>
      <c r="H300" t="str">
        <f>IFERROR(INDEX('Ebook List'!K:K,MATCH('Order Form'!$L300,'Ebook List'!$O:$O,0)),"") &amp; ""</f>
        <v/>
      </c>
      <c r="I300" s="87" t="str">
        <f>IFERROR(INDEX('Ebook List'!J:J,MATCH('Order Form'!$L300,'Ebook List'!$O:$O,0)),"")</f>
        <v/>
      </c>
      <c r="J300" s="58" t="str">
        <f>IFERROR(INDEX('Ebook List'!B:B,MATCH('Order Form'!$L300,'Ebook List'!$O:$O,0)),"")</f>
        <v/>
      </c>
      <c r="L300" t="s">
        <v>313</v>
      </c>
    </row>
    <row r="301" spans="1:12" ht="15" customHeight="1" x14ac:dyDescent="0.4">
      <c r="A301" t="str">
        <f>IFERROR(INDEX('Ebook List'!E:E,MATCH('Order Form'!$L301,'Ebook List'!$O:$O,0)),"")</f>
        <v/>
      </c>
      <c r="B301" t="str">
        <f>IFERROR(INDEX('Ebook List'!I:I,MATCH('Order Form'!$L301,'Ebook List'!$O:$O,0)),"")</f>
        <v/>
      </c>
      <c r="C301" s="35" t="str">
        <f>IFERROR(INDEX('Ebook List'!F:F,MATCH('Order Form'!$L301,'Ebook List'!$O:$O,0)),"")</f>
        <v/>
      </c>
      <c r="D301" t="str">
        <f>IFERROR(INDEX('Ebook List'!D:D,MATCH('Order Form'!$L301,'Ebook List'!$O:$O,0)),"")</f>
        <v/>
      </c>
      <c r="E301" t="str">
        <f>IFERROR(INDEX('Ebook List'!C:C,MATCH('Order Form'!$L301,'Ebook List'!$O:$O,0)),"")</f>
        <v/>
      </c>
      <c r="F301" s="31" t="str">
        <f>IF((IFERROR(INDEX('Ebook List'!G:G,MATCH('Order Form'!$L301,'Ebook List'!$O:$O,0)),""))="","",HYPERLINK("https://dx.doi.org/"&amp;(IFERROR(INDEX('Ebook List'!G:G,MATCH('Order Form'!$L301,'Ebook List'!$O:$O,0)),""))))</f>
        <v/>
      </c>
      <c r="G301" t="str">
        <f>IFERROR(INDEX('Ebook List'!H:H,MATCH('Order Form'!$L301,'Ebook List'!$O:$O,0)),"")</f>
        <v/>
      </c>
      <c r="H301" t="str">
        <f>IFERROR(INDEX('Ebook List'!K:K,MATCH('Order Form'!$L301,'Ebook List'!$O:$O,0)),"") &amp; ""</f>
        <v/>
      </c>
      <c r="I301" s="87" t="str">
        <f>IFERROR(INDEX('Ebook List'!J:J,MATCH('Order Form'!$L301,'Ebook List'!$O:$O,0)),"")</f>
        <v/>
      </c>
      <c r="J301" s="58" t="str">
        <f>IFERROR(INDEX('Ebook List'!B:B,MATCH('Order Form'!$L301,'Ebook List'!$O:$O,0)),"")</f>
        <v/>
      </c>
      <c r="L301" t="s">
        <v>314</v>
      </c>
    </row>
    <row r="302" spans="1:12" ht="15" customHeight="1" x14ac:dyDescent="0.4">
      <c r="A302" t="str">
        <f>IFERROR(INDEX('Ebook List'!E:E,MATCH('Order Form'!$L302,'Ebook List'!$O:$O,0)),"")</f>
        <v/>
      </c>
      <c r="B302" t="str">
        <f>IFERROR(INDEX('Ebook List'!I:I,MATCH('Order Form'!$L302,'Ebook List'!$O:$O,0)),"")</f>
        <v/>
      </c>
      <c r="C302" s="35" t="str">
        <f>IFERROR(INDEX('Ebook List'!F:F,MATCH('Order Form'!$L302,'Ebook List'!$O:$O,0)),"")</f>
        <v/>
      </c>
      <c r="D302" t="str">
        <f>IFERROR(INDEX('Ebook List'!D:D,MATCH('Order Form'!$L302,'Ebook List'!$O:$O,0)),"")</f>
        <v/>
      </c>
      <c r="E302" t="str">
        <f>IFERROR(INDEX('Ebook List'!C:C,MATCH('Order Form'!$L302,'Ebook List'!$O:$O,0)),"")</f>
        <v/>
      </c>
      <c r="F302" s="31" t="str">
        <f>IF((IFERROR(INDEX('Ebook List'!G:G,MATCH('Order Form'!$L302,'Ebook List'!$O:$O,0)),""))="","",HYPERLINK("https://dx.doi.org/"&amp;(IFERROR(INDEX('Ebook List'!G:G,MATCH('Order Form'!$L302,'Ebook List'!$O:$O,0)),""))))</f>
        <v/>
      </c>
      <c r="G302" t="str">
        <f>IFERROR(INDEX('Ebook List'!H:H,MATCH('Order Form'!$L302,'Ebook List'!$O:$O,0)),"")</f>
        <v/>
      </c>
      <c r="H302" t="str">
        <f>IFERROR(INDEX('Ebook List'!K:K,MATCH('Order Form'!$L302,'Ebook List'!$O:$O,0)),"") &amp; ""</f>
        <v/>
      </c>
      <c r="I302" s="87" t="str">
        <f>IFERROR(INDEX('Ebook List'!J:J,MATCH('Order Form'!$L302,'Ebook List'!$O:$O,0)),"")</f>
        <v/>
      </c>
      <c r="J302" s="58" t="str">
        <f>IFERROR(INDEX('Ebook List'!B:B,MATCH('Order Form'!$L302,'Ebook List'!$O:$O,0)),"")</f>
        <v/>
      </c>
      <c r="L302" t="s">
        <v>315</v>
      </c>
    </row>
    <row r="303" spans="1:12" ht="15" customHeight="1" x14ac:dyDescent="0.4">
      <c r="A303" t="str">
        <f>IFERROR(INDEX('Ebook List'!E:E,MATCH('Order Form'!$L303,'Ebook List'!$O:$O,0)),"")</f>
        <v/>
      </c>
      <c r="B303" t="str">
        <f>IFERROR(INDEX('Ebook List'!I:I,MATCH('Order Form'!$L303,'Ebook List'!$O:$O,0)),"")</f>
        <v/>
      </c>
      <c r="C303" s="35" t="str">
        <f>IFERROR(INDEX('Ebook List'!F:F,MATCH('Order Form'!$L303,'Ebook List'!$O:$O,0)),"")</f>
        <v/>
      </c>
      <c r="D303" t="str">
        <f>IFERROR(INDEX('Ebook List'!D:D,MATCH('Order Form'!$L303,'Ebook List'!$O:$O,0)),"")</f>
        <v/>
      </c>
      <c r="E303" t="str">
        <f>IFERROR(INDEX('Ebook List'!C:C,MATCH('Order Form'!$L303,'Ebook List'!$O:$O,0)),"")</f>
        <v/>
      </c>
      <c r="F303" s="31" t="str">
        <f>IF((IFERROR(INDEX('Ebook List'!G:G,MATCH('Order Form'!$L303,'Ebook List'!$O:$O,0)),""))="","",HYPERLINK("https://dx.doi.org/"&amp;(IFERROR(INDEX('Ebook List'!G:G,MATCH('Order Form'!$L303,'Ebook List'!$O:$O,0)),""))))</f>
        <v/>
      </c>
      <c r="G303" t="str">
        <f>IFERROR(INDEX('Ebook List'!H:H,MATCH('Order Form'!$L303,'Ebook List'!$O:$O,0)),"")</f>
        <v/>
      </c>
      <c r="H303" t="str">
        <f>IFERROR(INDEX('Ebook List'!K:K,MATCH('Order Form'!$L303,'Ebook List'!$O:$O,0)),"") &amp; ""</f>
        <v/>
      </c>
      <c r="I303" s="87" t="str">
        <f>IFERROR(INDEX('Ebook List'!J:J,MATCH('Order Form'!$L303,'Ebook List'!$O:$O,0)),"")</f>
        <v/>
      </c>
      <c r="J303" s="58" t="str">
        <f>IFERROR(INDEX('Ebook List'!B:B,MATCH('Order Form'!$L303,'Ebook List'!$O:$O,0)),"")</f>
        <v/>
      </c>
      <c r="L303" t="s">
        <v>316</v>
      </c>
    </row>
    <row r="304" spans="1:12" ht="15" customHeight="1" x14ac:dyDescent="0.4">
      <c r="A304" t="str">
        <f>IFERROR(INDEX('Ebook List'!E:E,MATCH('Order Form'!$L304,'Ebook List'!$O:$O,0)),"")</f>
        <v/>
      </c>
      <c r="B304" t="str">
        <f>IFERROR(INDEX('Ebook List'!I:I,MATCH('Order Form'!$L304,'Ebook List'!$O:$O,0)),"")</f>
        <v/>
      </c>
      <c r="C304" s="35" t="str">
        <f>IFERROR(INDEX('Ebook List'!F:F,MATCH('Order Form'!$L304,'Ebook List'!$O:$O,0)),"")</f>
        <v/>
      </c>
      <c r="D304" t="str">
        <f>IFERROR(INDEX('Ebook List'!D:D,MATCH('Order Form'!$L304,'Ebook List'!$O:$O,0)),"")</f>
        <v/>
      </c>
      <c r="E304" t="str">
        <f>IFERROR(INDEX('Ebook List'!C:C,MATCH('Order Form'!$L304,'Ebook List'!$O:$O,0)),"")</f>
        <v/>
      </c>
      <c r="F304" s="31" t="str">
        <f>IF((IFERROR(INDEX('Ebook List'!G:G,MATCH('Order Form'!$L304,'Ebook List'!$O:$O,0)),""))="","",HYPERLINK("https://dx.doi.org/"&amp;(IFERROR(INDEX('Ebook List'!G:G,MATCH('Order Form'!$L304,'Ebook List'!$O:$O,0)),""))))</f>
        <v/>
      </c>
      <c r="G304" t="str">
        <f>IFERROR(INDEX('Ebook List'!H:H,MATCH('Order Form'!$L304,'Ebook List'!$O:$O,0)),"")</f>
        <v/>
      </c>
      <c r="H304" t="str">
        <f>IFERROR(INDEX('Ebook List'!K:K,MATCH('Order Form'!$L304,'Ebook List'!$O:$O,0)),"") &amp; ""</f>
        <v/>
      </c>
      <c r="I304" s="87" t="str">
        <f>IFERROR(INDEX('Ebook List'!J:J,MATCH('Order Form'!$L304,'Ebook List'!$O:$O,0)),"")</f>
        <v/>
      </c>
      <c r="J304" s="58" t="str">
        <f>IFERROR(INDEX('Ebook List'!B:B,MATCH('Order Form'!$L304,'Ebook List'!$O:$O,0)),"")</f>
        <v/>
      </c>
      <c r="L304" t="s">
        <v>317</v>
      </c>
    </row>
    <row r="305" spans="1:12" ht="15" customHeight="1" x14ac:dyDescent="0.4">
      <c r="A305" t="str">
        <f>IFERROR(INDEX('Ebook List'!E:E,MATCH('Order Form'!$L305,'Ebook List'!$O:$O,0)),"")</f>
        <v/>
      </c>
      <c r="B305" t="str">
        <f>IFERROR(INDEX('Ebook List'!I:I,MATCH('Order Form'!$L305,'Ebook List'!$O:$O,0)),"")</f>
        <v/>
      </c>
      <c r="C305" s="35" t="str">
        <f>IFERROR(INDEX('Ebook List'!F:F,MATCH('Order Form'!$L305,'Ebook List'!$O:$O,0)),"")</f>
        <v/>
      </c>
      <c r="D305" t="str">
        <f>IFERROR(INDEX('Ebook List'!D:D,MATCH('Order Form'!$L305,'Ebook List'!$O:$O,0)),"")</f>
        <v/>
      </c>
      <c r="E305" t="str">
        <f>IFERROR(INDEX('Ebook List'!C:C,MATCH('Order Form'!$L305,'Ebook List'!$O:$O,0)),"")</f>
        <v/>
      </c>
      <c r="F305" s="31" t="str">
        <f>IF((IFERROR(INDEX('Ebook List'!G:G,MATCH('Order Form'!$L305,'Ebook List'!$O:$O,0)),""))="","",HYPERLINK("https://dx.doi.org/"&amp;(IFERROR(INDEX('Ebook List'!G:G,MATCH('Order Form'!$L305,'Ebook List'!$O:$O,0)),""))))</f>
        <v/>
      </c>
      <c r="G305" t="str">
        <f>IFERROR(INDEX('Ebook List'!H:H,MATCH('Order Form'!$L305,'Ebook List'!$O:$O,0)),"")</f>
        <v/>
      </c>
      <c r="H305" t="str">
        <f>IFERROR(INDEX('Ebook List'!K:K,MATCH('Order Form'!$L305,'Ebook List'!$O:$O,0)),"") &amp; ""</f>
        <v/>
      </c>
      <c r="I305" s="87" t="str">
        <f>IFERROR(INDEX('Ebook List'!J:J,MATCH('Order Form'!$L305,'Ebook List'!$O:$O,0)),"")</f>
        <v/>
      </c>
      <c r="J305" s="58" t="str">
        <f>IFERROR(INDEX('Ebook List'!B:B,MATCH('Order Form'!$L305,'Ebook List'!$O:$O,0)),"")</f>
        <v/>
      </c>
      <c r="L305" t="s">
        <v>318</v>
      </c>
    </row>
    <row r="306" spans="1:12" ht="15" customHeight="1" x14ac:dyDescent="0.4">
      <c r="A306" t="str">
        <f>IFERROR(INDEX('Ebook List'!E:E,MATCH('Order Form'!$L306,'Ebook List'!$O:$O,0)),"")</f>
        <v/>
      </c>
      <c r="B306" t="str">
        <f>IFERROR(INDEX('Ebook List'!I:I,MATCH('Order Form'!$L306,'Ebook List'!$O:$O,0)),"")</f>
        <v/>
      </c>
      <c r="C306" s="35" t="str">
        <f>IFERROR(INDEX('Ebook List'!F:F,MATCH('Order Form'!$L306,'Ebook List'!$O:$O,0)),"")</f>
        <v/>
      </c>
      <c r="D306" t="str">
        <f>IFERROR(INDEX('Ebook List'!D:D,MATCH('Order Form'!$L306,'Ebook List'!$O:$O,0)),"")</f>
        <v/>
      </c>
      <c r="E306" t="str">
        <f>IFERROR(INDEX('Ebook List'!C:C,MATCH('Order Form'!$L306,'Ebook List'!$O:$O,0)),"")</f>
        <v/>
      </c>
      <c r="F306" s="31" t="str">
        <f>IF((IFERROR(INDEX('Ebook List'!G:G,MATCH('Order Form'!$L306,'Ebook List'!$O:$O,0)),""))="","",HYPERLINK("https://dx.doi.org/"&amp;(IFERROR(INDEX('Ebook List'!G:G,MATCH('Order Form'!$L306,'Ebook List'!$O:$O,0)),""))))</f>
        <v/>
      </c>
      <c r="G306" t="str">
        <f>IFERROR(INDEX('Ebook List'!H:H,MATCH('Order Form'!$L306,'Ebook List'!$O:$O,0)),"")</f>
        <v/>
      </c>
      <c r="H306" t="str">
        <f>IFERROR(INDEX('Ebook List'!K:K,MATCH('Order Form'!$L306,'Ebook List'!$O:$O,0)),"") &amp; ""</f>
        <v/>
      </c>
      <c r="I306" s="87" t="str">
        <f>IFERROR(INDEX('Ebook List'!J:J,MATCH('Order Form'!$L306,'Ebook List'!$O:$O,0)),"")</f>
        <v/>
      </c>
      <c r="J306" s="58" t="str">
        <f>IFERROR(INDEX('Ebook List'!B:B,MATCH('Order Form'!$L306,'Ebook List'!$O:$O,0)),"")</f>
        <v/>
      </c>
      <c r="L306" t="s">
        <v>319</v>
      </c>
    </row>
    <row r="307" spans="1:12" ht="15" customHeight="1" x14ac:dyDescent="0.4">
      <c r="A307" t="str">
        <f>IFERROR(INDEX('Ebook List'!E:E,MATCH('Order Form'!$L307,'Ebook List'!$O:$O,0)),"")</f>
        <v/>
      </c>
      <c r="B307" t="str">
        <f>IFERROR(INDEX('Ebook List'!I:I,MATCH('Order Form'!$L307,'Ebook List'!$O:$O,0)),"")</f>
        <v/>
      </c>
      <c r="C307" s="35" t="str">
        <f>IFERROR(INDEX('Ebook List'!F:F,MATCH('Order Form'!$L307,'Ebook List'!$O:$O,0)),"")</f>
        <v/>
      </c>
      <c r="D307" t="str">
        <f>IFERROR(INDEX('Ebook List'!D:D,MATCH('Order Form'!$L307,'Ebook List'!$O:$O,0)),"")</f>
        <v/>
      </c>
      <c r="E307" t="str">
        <f>IFERROR(INDEX('Ebook List'!C:C,MATCH('Order Form'!$L307,'Ebook List'!$O:$O,0)),"")</f>
        <v/>
      </c>
      <c r="F307" s="31" t="str">
        <f>IF((IFERROR(INDEX('Ebook List'!G:G,MATCH('Order Form'!$L307,'Ebook List'!$O:$O,0)),""))="","",HYPERLINK("https://dx.doi.org/"&amp;(IFERROR(INDEX('Ebook List'!G:G,MATCH('Order Form'!$L307,'Ebook List'!$O:$O,0)),""))))</f>
        <v/>
      </c>
      <c r="G307" t="str">
        <f>IFERROR(INDEX('Ebook List'!H:H,MATCH('Order Form'!$L307,'Ebook List'!$O:$O,0)),"")</f>
        <v/>
      </c>
      <c r="H307" t="str">
        <f>IFERROR(INDEX('Ebook List'!K:K,MATCH('Order Form'!$L307,'Ebook List'!$O:$O,0)),"") &amp; ""</f>
        <v/>
      </c>
      <c r="I307" s="87" t="str">
        <f>IFERROR(INDEX('Ebook List'!J:J,MATCH('Order Form'!$L307,'Ebook List'!$O:$O,0)),"")</f>
        <v/>
      </c>
      <c r="J307" s="58" t="str">
        <f>IFERROR(INDEX('Ebook List'!B:B,MATCH('Order Form'!$L307,'Ebook List'!$O:$O,0)),"")</f>
        <v/>
      </c>
      <c r="L307" t="s">
        <v>320</v>
      </c>
    </row>
    <row r="308" spans="1:12" ht="15" customHeight="1" x14ac:dyDescent="0.4">
      <c r="A308" t="str">
        <f>IFERROR(INDEX('Ebook List'!E:E,MATCH('Order Form'!$L308,'Ebook List'!$O:$O,0)),"")</f>
        <v/>
      </c>
      <c r="B308" t="str">
        <f>IFERROR(INDEX('Ebook List'!I:I,MATCH('Order Form'!$L308,'Ebook List'!$O:$O,0)),"")</f>
        <v/>
      </c>
      <c r="C308" s="35" t="str">
        <f>IFERROR(INDEX('Ebook List'!F:F,MATCH('Order Form'!$L308,'Ebook List'!$O:$O,0)),"")</f>
        <v/>
      </c>
      <c r="D308" t="str">
        <f>IFERROR(INDEX('Ebook List'!D:D,MATCH('Order Form'!$L308,'Ebook List'!$O:$O,0)),"")</f>
        <v/>
      </c>
      <c r="E308" t="str">
        <f>IFERROR(INDEX('Ebook List'!C:C,MATCH('Order Form'!$L308,'Ebook List'!$O:$O,0)),"")</f>
        <v/>
      </c>
      <c r="F308" s="31" t="str">
        <f>IF((IFERROR(INDEX('Ebook List'!G:G,MATCH('Order Form'!$L308,'Ebook List'!$O:$O,0)),""))="","",HYPERLINK("https://dx.doi.org/"&amp;(IFERROR(INDEX('Ebook List'!G:G,MATCH('Order Form'!$L308,'Ebook List'!$O:$O,0)),""))))</f>
        <v/>
      </c>
      <c r="G308" t="str">
        <f>IFERROR(INDEX('Ebook List'!H:H,MATCH('Order Form'!$L308,'Ebook List'!$O:$O,0)),"")</f>
        <v/>
      </c>
      <c r="H308" t="str">
        <f>IFERROR(INDEX('Ebook List'!K:K,MATCH('Order Form'!$L308,'Ebook List'!$O:$O,0)),"") &amp; ""</f>
        <v/>
      </c>
      <c r="I308" s="87" t="str">
        <f>IFERROR(INDEX('Ebook List'!J:J,MATCH('Order Form'!$L308,'Ebook List'!$O:$O,0)),"")</f>
        <v/>
      </c>
      <c r="J308" s="58" t="str">
        <f>IFERROR(INDEX('Ebook List'!B:B,MATCH('Order Form'!$L308,'Ebook List'!$O:$O,0)),"")</f>
        <v/>
      </c>
      <c r="L308" t="s">
        <v>321</v>
      </c>
    </row>
    <row r="309" spans="1:12" ht="15" customHeight="1" x14ac:dyDescent="0.4">
      <c r="A309" t="str">
        <f>IFERROR(INDEX('Ebook List'!E:E,MATCH('Order Form'!$L309,'Ebook List'!$O:$O,0)),"")</f>
        <v/>
      </c>
      <c r="B309" t="str">
        <f>IFERROR(INDEX('Ebook List'!I:I,MATCH('Order Form'!$L309,'Ebook List'!$O:$O,0)),"")</f>
        <v/>
      </c>
      <c r="C309" s="35" t="str">
        <f>IFERROR(INDEX('Ebook List'!F:F,MATCH('Order Form'!$L309,'Ebook List'!$O:$O,0)),"")</f>
        <v/>
      </c>
      <c r="D309" t="str">
        <f>IFERROR(INDEX('Ebook List'!D:D,MATCH('Order Form'!$L309,'Ebook List'!$O:$O,0)),"")</f>
        <v/>
      </c>
      <c r="E309" t="str">
        <f>IFERROR(INDEX('Ebook List'!C:C,MATCH('Order Form'!$L309,'Ebook List'!$O:$O,0)),"")</f>
        <v/>
      </c>
      <c r="F309" s="31" t="str">
        <f>IF((IFERROR(INDEX('Ebook List'!G:G,MATCH('Order Form'!$L309,'Ebook List'!$O:$O,0)),""))="","",HYPERLINK("https://dx.doi.org/"&amp;(IFERROR(INDEX('Ebook List'!G:G,MATCH('Order Form'!$L309,'Ebook List'!$O:$O,0)),""))))</f>
        <v/>
      </c>
      <c r="G309" t="str">
        <f>IFERROR(INDEX('Ebook List'!H:H,MATCH('Order Form'!$L309,'Ebook List'!$O:$O,0)),"")</f>
        <v/>
      </c>
      <c r="H309" t="str">
        <f>IFERROR(INDEX('Ebook List'!K:K,MATCH('Order Form'!$L309,'Ebook List'!$O:$O,0)),"") &amp; ""</f>
        <v/>
      </c>
      <c r="I309" s="87" t="str">
        <f>IFERROR(INDEX('Ebook List'!J:J,MATCH('Order Form'!$L309,'Ebook List'!$O:$O,0)),"")</f>
        <v/>
      </c>
      <c r="J309" s="58" t="str">
        <f>IFERROR(INDEX('Ebook List'!B:B,MATCH('Order Form'!$L309,'Ebook List'!$O:$O,0)),"")</f>
        <v/>
      </c>
      <c r="L309" t="s">
        <v>322</v>
      </c>
    </row>
    <row r="310" spans="1:12" ht="15" customHeight="1" x14ac:dyDescent="0.4">
      <c r="A310" t="str">
        <f>IFERROR(INDEX('Ebook List'!E:E,MATCH('Order Form'!$L310,'Ebook List'!$O:$O,0)),"")</f>
        <v/>
      </c>
      <c r="B310" t="str">
        <f>IFERROR(INDEX('Ebook List'!I:I,MATCH('Order Form'!$L310,'Ebook List'!$O:$O,0)),"")</f>
        <v/>
      </c>
      <c r="C310" s="35" t="str">
        <f>IFERROR(INDEX('Ebook List'!F:F,MATCH('Order Form'!$L310,'Ebook List'!$O:$O,0)),"")</f>
        <v/>
      </c>
      <c r="D310" t="str">
        <f>IFERROR(INDEX('Ebook List'!D:D,MATCH('Order Form'!$L310,'Ebook List'!$O:$O,0)),"")</f>
        <v/>
      </c>
      <c r="E310" t="str">
        <f>IFERROR(INDEX('Ebook List'!C:C,MATCH('Order Form'!$L310,'Ebook List'!$O:$O,0)),"")</f>
        <v/>
      </c>
      <c r="F310" s="31" t="str">
        <f>IF((IFERROR(INDEX('Ebook List'!G:G,MATCH('Order Form'!$L310,'Ebook List'!$O:$O,0)),""))="","",HYPERLINK("https://dx.doi.org/"&amp;(IFERROR(INDEX('Ebook List'!G:G,MATCH('Order Form'!$L310,'Ebook List'!$O:$O,0)),""))))</f>
        <v/>
      </c>
      <c r="G310" t="str">
        <f>IFERROR(INDEX('Ebook List'!H:H,MATCH('Order Form'!$L310,'Ebook List'!$O:$O,0)),"")</f>
        <v/>
      </c>
      <c r="H310" t="str">
        <f>IFERROR(INDEX('Ebook List'!K:K,MATCH('Order Form'!$L310,'Ebook List'!$O:$O,0)),"") &amp; ""</f>
        <v/>
      </c>
      <c r="I310" s="87" t="str">
        <f>IFERROR(INDEX('Ebook List'!J:J,MATCH('Order Form'!$L310,'Ebook List'!$O:$O,0)),"")</f>
        <v/>
      </c>
      <c r="J310" s="58" t="str">
        <f>IFERROR(INDEX('Ebook List'!B:B,MATCH('Order Form'!$L310,'Ebook List'!$O:$O,0)),"")</f>
        <v/>
      </c>
      <c r="L310" t="s">
        <v>323</v>
      </c>
    </row>
    <row r="311" spans="1:12" ht="15" customHeight="1" x14ac:dyDescent="0.4">
      <c r="A311" t="str">
        <f>IFERROR(INDEX('Ebook List'!E:E,MATCH('Order Form'!$L311,'Ebook List'!$O:$O,0)),"")</f>
        <v/>
      </c>
      <c r="B311" t="str">
        <f>IFERROR(INDEX('Ebook List'!I:I,MATCH('Order Form'!$L311,'Ebook List'!$O:$O,0)),"")</f>
        <v/>
      </c>
      <c r="C311" s="35" t="str">
        <f>IFERROR(INDEX('Ebook List'!F:F,MATCH('Order Form'!$L311,'Ebook List'!$O:$O,0)),"")</f>
        <v/>
      </c>
      <c r="D311" t="str">
        <f>IFERROR(INDEX('Ebook List'!D:D,MATCH('Order Form'!$L311,'Ebook List'!$O:$O,0)),"")</f>
        <v/>
      </c>
      <c r="E311" t="str">
        <f>IFERROR(INDEX('Ebook List'!C:C,MATCH('Order Form'!$L311,'Ebook List'!$O:$O,0)),"")</f>
        <v/>
      </c>
      <c r="F311" s="31" t="str">
        <f>IF((IFERROR(INDEX('Ebook List'!G:G,MATCH('Order Form'!$L311,'Ebook List'!$O:$O,0)),""))="","",HYPERLINK("https://dx.doi.org/"&amp;(IFERROR(INDEX('Ebook List'!G:G,MATCH('Order Form'!$L311,'Ebook List'!$O:$O,0)),""))))</f>
        <v/>
      </c>
      <c r="G311" t="str">
        <f>IFERROR(INDEX('Ebook List'!H:H,MATCH('Order Form'!$L311,'Ebook List'!$O:$O,0)),"")</f>
        <v/>
      </c>
      <c r="H311" t="str">
        <f>IFERROR(INDEX('Ebook List'!K:K,MATCH('Order Form'!$L311,'Ebook List'!$O:$O,0)),"") &amp; ""</f>
        <v/>
      </c>
      <c r="I311" s="87" t="str">
        <f>IFERROR(INDEX('Ebook List'!J:J,MATCH('Order Form'!$L311,'Ebook List'!$O:$O,0)),"")</f>
        <v/>
      </c>
      <c r="J311" s="58" t="str">
        <f>IFERROR(INDEX('Ebook List'!B:B,MATCH('Order Form'!$L311,'Ebook List'!$O:$O,0)),"")</f>
        <v/>
      </c>
      <c r="L311" t="s">
        <v>324</v>
      </c>
    </row>
    <row r="312" spans="1:12" ht="15" customHeight="1" x14ac:dyDescent="0.4">
      <c r="A312" t="str">
        <f>IFERROR(INDEX('Ebook List'!E:E,MATCH('Order Form'!$L312,'Ebook List'!$O:$O,0)),"")</f>
        <v/>
      </c>
      <c r="B312" t="str">
        <f>IFERROR(INDEX('Ebook List'!I:I,MATCH('Order Form'!$L312,'Ebook List'!$O:$O,0)),"")</f>
        <v/>
      </c>
      <c r="C312" s="35" t="str">
        <f>IFERROR(INDEX('Ebook List'!F:F,MATCH('Order Form'!$L312,'Ebook List'!$O:$O,0)),"")</f>
        <v/>
      </c>
      <c r="D312" t="str">
        <f>IFERROR(INDEX('Ebook List'!D:D,MATCH('Order Form'!$L312,'Ebook List'!$O:$O,0)),"")</f>
        <v/>
      </c>
      <c r="E312" t="str">
        <f>IFERROR(INDEX('Ebook List'!C:C,MATCH('Order Form'!$L312,'Ebook List'!$O:$O,0)),"")</f>
        <v/>
      </c>
      <c r="F312" s="31" t="str">
        <f>IF((IFERROR(INDEX('Ebook List'!G:G,MATCH('Order Form'!$L312,'Ebook List'!$O:$O,0)),""))="","",HYPERLINK("https://dx.doi.org/"&amp;(IFERROR(INDEX('Ebook List'!G:G,MATCH('Order Form'!$L312,'Ebook List'!$O:$O,0)),""))))</f>
        <v/>
      </c>
      <c r="G312" t="str">
        <f>IFERROR(INDEX('Ebook List'!H:H,MATCH('Order Form'!$L312,'Ebook List'!$O:$O,0)),"")</f>
        <v/>
      </c>
      <c r="H312" t="str">
        <f>IFERROR(INDEX('Ebook List'!K:K,MATCH('Order Form'!$L312,'Ebook List'!$O:$O,0)),"") &amp; ""</f>
        <v/>
      </c>
      <c r="I312" s="87" t="str">
        <f>IFERROR(INDEX('Ebook List'!J:J,MATCH('Order Form'!$L312,'Ebook List'!$O:$O,0)),"")</f>
        <v/>
      </c>
      <c r="J312" s="58" t="str">
        <f>IFERROR(INDEX('Ebook List'!B:B,MATCH('Order Form'!$L312,'Ebook List'!$O:$O,0)),"")</f>
        <v/>
      </c>
      <c r="L312" t="s">
        <v>325</v>
      </c>
    </row>
    <row r="313" spans="1:12" ht="15" customHeight="1" x14ac:dyDescent="0.4">
      <c r="A313" t="str">
        <f>IFERROR(INDEX('Ebook List'!E:E,MATCH('Order Form'!$L313,'Ebook List'!$O:$O,0)),"")</f>
        <v/>
      </c>
      <c r="B313" t="str">
        <f>IFERROR(INDEX('Ebook List'!I:I,MATCH('Order Form'!$L313,'Ebook List'!$O:$O,0)),"")</f>
        <v/>
      </c>
      <c r="C313" s="35" t="str">
        <f>IFERROR(INDEX('Ebook List'!F:F,MATCH('Order Form'!$L313,'Ebook List'!$O:$O,0)),"")</f>
        <v/>
      </c>
      <c r="D313" t="str">
        <f>IFERROR(INDEX('Ebook List'!D:D,MATCH('Order Form'!$L313,'Ebook List'!$O:$O,0)),"")</f>
        <v/>
      </c>
      <c r="E313" t="str">
        <f>IFERROR(INDEX('Ebook List'!C:C,MATCH('Order Form'!$L313,'Ebook List'!$O:$O,0)),"")</f>
        <v/>
      </c>
      <c r="F313" s="31" t="str">
        <f>IF((IFERROR(INDEX('Ebook List'!G:G,MATCH('Order Form'!$L313,'Ebook List'!$O:$O,0)),""))="","",HYPERLINK("https://dx.doi.org/"&amp;(IFERROR(INDEX('Ebook List'!G:G,MATCH('Order Form'!$L313,'Ebook List'!$O:$O,0)),""))))</f>
        <v/>
      </c>
      <c r="G313" t="str">
        <f>IFERROR(INDEX('Ebook List'!H:H,MATCH('Order Form'!$L313,'Ebook List'!$O:$O,0)),"")</f>
        <v/>
      </c>
      <c r="H313" t="str">
        <f>IFERROR(INDEX('Ebook List'!K:K,MATCH('Order Form'!$L313,'Ebook List'!$O:$O,0)),"") &amp; ""</f>
        <v/>
      </c>
      <c r="I313" s="87" t="str">
        <f>IFERROR(INDEX('Ebook List'!J:J,MATCH('Order Form'!$L313,'Ebook List'!$O:$O,0)),"")</f>
        <v/>
      </c>
      <c r="J313" s="58" t="str">
        <f>IFERROR(INDEX('Ebook List'!B:B,MATCH('Order Form'!$L313,'Ebook List'!$O:$O,0)),"")</f>
        <v/>
      </c>
      <c r="L313" t="s">
        <v>326</v>
      </c>
    </row>
    <row r="314" spans="1:12" ht="15" customHeight="1" x14ac:dyDescent="0.4">
      <c r="A314" t="str">
        <f>IFERROR(INDEX('Ebook List'!E:E,MATCH('Order Form'!$L314,'Ebook List'!$O:$O,0)),"")</f>
        <v/>
      </c>
      <c r="B314" t="str">
        <f>IFERROR(INDEX('Ebook List'!I:I,MATCH('Order Form'!$L314,'Ebook List'!$O:$O,0)),"")</f>
        <v/>
      </c>
      <c r="C314" s="35" t="str">
        <f>IFERROR(INDEX('Ebook List'!F:F,MATCH('Order Form'!$L314,'Ebook List'!$O:$O,0)),"")</f>
        <v/>
      </c>
      <c r="D314" t="str">
        <f>IFERROR(INDEX('Ebook List'!D:D,MATCH('Order Form'!$L314,'Ebook List'!$O:$O,0)),"")</f>
        <v/>
      </c>
      <c r="E314" t="str">
        <f>IFERROR(INDEX('Ebook List'!C:C,MATCH('Order Form'!$L314,'Ebook List'!$O:$O,0)),"")</f>
        <v/>
      </c>
      <c r="F314" s="31" t="str">
        <f>IF((IFERROR(INDEX('Ebook List'!G:G,MATCH('Order Form'!$L314,'Ebook List'!$O:$O,0)),""))="","",HYPERLINK("https://dx.doi.org/"&amp;(IFERROR(INDEX('Ebook List'!G:G,MATCH('Order Form'!$L314,'Ebook List'!$O:$O,0)),""))))</f>
        <v/>
      </c>
      <c r="G314" t="str">
        <f>IFERROR(INDEX('Ebook List'!H:H,MATCH('Order Form'!$L314,'Ebook List'!$O:$O,0)),"")</f>
        <v/>
      </c>
      <c r="H314" t="str">
        <f>IFERROR(INDEX('Ebook List'!K:K,MATCH('Order Form'!$L314,'Ebook List'!$O:$O,0)),"") &amp; ""</f>
        <v/>
      </c>
      <c r="I314" s="87" t="str">
        <f>IFERROR(INDEX('Ebook List'!J:J,MATCH('Order Form'!$L314,'Ebook List'!$O:$O,0)),"")</f>
        <v/>
      </c>
      <c r="J314" s="58" t="str">
        <f>IFERROR(INDEX('Ebook List'!B:B,MATCH('Order Form'!$L314,'Ebook List'!$O:$O,0)),"")</f>
        <v/>
      </c>
      <c r="L314" t="s">
        <v>327</v>
      </c>
    </row>
    <row r="315" spans="1:12" ht="15" customHeight="1" x14ac:dyDescent="0.4">
      <c r="A315" t="str">
        <f>IFERROR(INDEX('Ebook List'!E:E,MATCH('Order Form'!$L315,'Ebook List'!$O:$O,0)),"")</f>
        <v/>
      </c>
      <c r="B315" t="str">
        <f>IFERROR(INDEX('Ebook List'!I:I,MATCH('Order Form'!$L315,'Ebook List'!$O:$O,0)),"")</f>
        <v/>
      </c>
      <c r="C315" s="35" t="str">
        <f>IFERROR(INDEX('Ebook List'!F:F,MATCH('Order Form'!$L315,'Ebook List'!$O:$O,0)),"")</f>
        <v/>
      </c>
      <c r="D315" t="str">
        <f>IFERROR(INDEX('Ebook List'!D:D,MATCH('Order Form'!$L315,'Ebook List'!$O:$O,0)),"")</f>
        <v/>
      </c>
      <c r="E315" t="str">
        <f>IFERROR(INDEX('Ebook List'!C:C,MATCH('Order Form'!$L315,'Ebook List'!$O:$O,0)),"")</f>
        <v/>
      </c>
      <c r="F315" s="31" t="str">
        <f>IF((IFERROR(INDEX('Ebook List'!G:G,MATCH('Order Form'!$L315,'Ebook List'!$O:$O,0)),""))="","",HYPERLINK("https://dx.doi.org/"&amp;(IFERROR(INDEX('Ebook List'!G:G,MATCH('Order Form'!$L315,'Ebook List'!$O:$O,0)),""))))</f>
        <v/>
      </c>
      <c r="G315" t="str">
        <f>IFERROR(INDEX('Ebook List'!H:H,MATCH('Order Form'!$L315,'Ebook List'!$O:$O,0)),"")</f>
        <v/>
      </c>
      <c r="H315" t="str">
        <f>IFERROR(INDEX('Ebook List'!K:K,MATCH('Order Form'!$L315,'Ebook List'!$O:$O,0)),"") &amp; ""</f>
        <v/>
      </c>
      <c r="I315" s="87" t="str">
        <f>IFERROR(INDEX('Ebook List'!J:J,MATCH('Order Form'!$L315,'Ebook List'!$O:$O,0)),"")</f>
        <v/>
      </c>
      <c r="J315" s="58" t="str">
        <f>IFERROR(INDEX('Ebook List'!B:B,MATCH('Order Form'!$L315,'Ebook List'!$O:$O,0)),"")</f>
        <v/>
      </c>
      <c r="L315" t="s">
        <v>328</v>
      </c>
    </row>
    <row r="316" spans="1:12" ht="15" customHeight="1" x14ac:dyDescent="0.4">
      <c r="A316" t="str">
        <f>IFERROR(INDEX('Ebook List'!E:E,MATCH('Order Form'!$L316,'Ebook List'!$O:$O,0)),"")</f>
        <v/>
      </c>
      <c r="B316" t="str">
        <f>IFERROR(INDEX('Ebook List'!I:I,MATCH('Order Form'!$L316,'Ebook List'!$O:$O,0)),"")</f>
        <v/>
      </c>
      <c r="C316" s="35" t="str">
        <f>IFERROR(INDEX('Ebook List'!F:F,MATCH('Order Form'!$L316,'Ebook List'!$O:$O,0)),"")</f>
        <v/>
      </c>
      <c r="D316" t="str">
        <f>IFERROR(INDEX('Ebook List'!D:D,MATCH('Order Form'!$L316,'Ebook List'!$O:$O,0)),"")</f>
        <v/>
      </c>
      <c r="E316" t="str">
        <f>IFERROR(INDEX('Ebook List'!C:C,MATCH('Order Form'!$L316,'Ebook List'!$O:$O,0)),"")</f>
        <v/>
      </c>
      <c r="F316" s="31" t="str">
        <f>IF((IFERROR(INDEX('Ebook List'!G:G,MATCH('Order Form'!$L316,'Ebook List'!$O:$O,0)),""))="","",HYPERLINK("https://dx.doi.org/"&amp;(IFERROR(INDEX('Ebook List'!G:G,MATCH('Order Form'!$L316,'Ebook List'!$O:$O,0)),""))))</f>
        <v/>
      </c>
      <c r="G316" t="str">
        <f>IFERROR(INDEX('Ebook List'!H:H,MATCH('Order Form'!$L316,'Ebook List'!$O:$O,0)),"")</f>
        <v/>
      </c>
      <c r="H316" t="str">
        <f>IFERROR(INDEX('Ebook List'!K:K,MATCH('Order Form'!$L316,'Ebook List'!$O:$O,0)),"") &amp; ""</f>
        <v/>
      </c>
      <c r="I316" s="87" t="str">
        <f>IFERROR(INDEX('Ebook List'!J:J,MATCH('Order Form'!$L316,'Ebook List'!$O:$O,0)),"")</f>
        <v/>
      </c>
      <c r="J316" s="58" t="str">
        <f>IFERROR(INDEX('Ebook List'!B:B,MATCH('Order Form'!$L316,'Ebook List'!$O:$O,0)),"")</f>
        <v/>
      </c>
      <c r="L316" t="s">
        <v>329</v>
      </c>
    </row>
    <row r="317" spans="1:12" ht="15" customHeight="1" x14ac:dyDescent="0.4">
      <c r="A317" t="str">
        <f>IFERROR(INDEX('Ebook List'!E:E,MATCH('Order Form'!$L317,'Ebook List'!$O:$O,0)),"")</f>
        <v/>
      </c>
      <c r="B317" t="str">
        <f>IFERROR(INDEX('Ebook List'!I:I,MATCH('Order Form'!$L317,'Ebook List'!$O:$O,0)),"")</f>
        <v/>
      </c>
      <c r="C317" s="35" t="str">
        <f>IFERROR(INDEX('Ebook List'!F:F,MATCH('Order Form'!$L317,'Ebook List'!$O:$O,0)),"")</f>
        <v/>
      </c>
      <c r="D317" t="str">
        <f>IFERROR(INDEX('Ebook List'!D:D,MATCH('Order Form'!$L317,'Ebook List'!$O:$O,0)),"")</f>
        <v/>
      </c>
      <c r="E317" t="str">
        <f>IFERROR(INDEX('Ebook List'!C:C,MATCH('Order Form'!$L317,'Ebook List'!$O:$O,0)),"")</f>
        <v/>
      </c>
      <c r="F317" s="31" t="str">
        <f>IF((IFERROR(INDEX('Ebook List'!G:G,MATCH('Order Form'!$L317,'Ebook List'!$O:$O,0)),""))="","",HYPERLINK("https://dx.doi.org/"&amp;(IFERROR(INDEX('Ebook List'!G:G,MATCH('Order Form'!$L317,'Ebook List'!$O:$O,0)),""))))</f>
        <v/>
      </c>
      <c r="G317" t="str">
        <f>IFERROR(INDEX('Ebook List'!H:H,MATCH('Order Form'!$L317,'Ebook List'!$O:$O,0)),"")</f>
        <v/>
      </c>
      <c r="H317" t="str">
        <f>IFERROR(INDEX('Ebook List'!K:K,MATCH('Order Form'!$L317,'Ebook List'!$O:$O,0)),"") &amp; ""</f>
        <v/>
      </c>
      <c r="I317" s="87" t="str">
        <f>IFERROR(INDEX('Ebook List'!J:J,MATCH('Order Form'!$L317,'Ebook List'!$O:$O,0)),"")</f>
        <v/>
      </c>
      <c r="J317" s="58" t="str">
        <f>IFERROR(INDEX('Ebook List'!B:B,MATCH('Order Form'!$L317,'Ebook List'!$O:$O,0)),"")</f>
        <v/>
      </c>
      <c r="L317" t="s">
        <v>330</v>
      </c>
    </row>
    <row r="318" spans="1:12" ht="15" customHeight="1" x14ac:dyDescent="0.4">
      <c r="A318" t="str">
        <f>IFERROR(INDEX('Ebook List'!E:E,MATCH('Order Form'!$L318,'Ebook List'!$O:$O,0)),"")</f>
        <v/>
      </c>
      <c r="B318" t="str">
        <f>IFERROR(INDEX('Ebook List'!I:I,MATCH('Order Form'!$L318,'Ebook List'!$O:$O,0)),"")</f>
        <v/>
      </c>
      <c r="C318" s="35" t="str">
        <f>IFERROR(INDEX('Ebook List'!F:F,MATCH('Order Form'!$L318,'Ebook List'!$O:$O,0)),"")</f>
        <v/>
      </c>
      <c r="D318" t="str">
        <f>IFERROR(INDEX('Ebook List'!D:D,MATCH('Order Form'!$L318,'Ebook List'!$O:$O,0)),"")</f>
        <v/>
      </c>
      <c r="E318" t="str">
        <f>IFERROR(INDEX('Ebook List'!C:C,MATCH('Order Form'!$L318,'Ebook List'!$O:$O,0)),"")</f>
        <v/>
      </c>
      <c r="F318" s="31" t="str">
        <f>IF((IFERROR(INDEX('Ebook List'!G:G,MATCH('Order Form'!$L318,'Ebook List'!$O:$O,0)),""))="","",HYPERLINK("https://dx.doi.org/"&amp;(IFERROR(INDEX('Ebook List'!G:G,MATCH('Order Form'!$L318,'Ebook List'!$O:$O,0)),""))))</f>
        <v/>
      </c>
      <c r="G318" t="str">
        <f>IFERROR(INDEX('Ebook List'!H:H,MATCH('Order Form'!$L318,'Ebook List'!$O:$O,0)),"")</f>
        <v/>
      </c>
      <c r="H318" t="str">
        <f>IFERROR(INDEX('Ebook List'!K:K,MATCH('Order Form'!$L318,'Ebook List'!$O:$O,0)),"") &amp; ""</f>
        <v/>
      </c>
      <c r="I318" s="87" t="str">
        <f>IFERROR(INDEX('Ebook List'!J:J,MATCH('Order Form'!$L318,'Ebook List'!$O:$O,0)),"")</f>
        <v/>
      </c>
      <c r="J318" s="58" t="str">
        <f>IFERROR(INDEX('Ebook List'!B:B,MATCH('Order Form'!$L318,'Ebook List'!$O:$O,0)),"")</f>
        <v/>
      </c>
      <c r="L318" t="s">
        <v>331</v>
      </c>
    </row>
    <row r="319" spans="1:12" ht="15" customHeight="1" x14ac:dyDescent="0.4">
      <c r="A319" t="str">
        <f>IFERROR(INDEX('Ebook List'!E:E,MATCH('Order Form'!$L319,'Ebook List'!$O:$O,0)),"")</f>
        <v/>
      </c>
      <c r="B319" t="str">
        <f>IFERROR(INDEX('Ebook List'!I:I,MATCH('Order Form'!$L319,'Ebook List'!$O:$O,0)),"")</f>
        <v/>
      </c>
      <c r="C319" s="35" t="str">
        <f>IFERROR(INDEX('Ebook List'!F:F,MATCH('Order Form'!$L319,'Ebook List'!$O:$O,0)),"")</f>
        <v/>
      </c>
      <c r="D319" t="str">
        <f>IFERROR(INDEX('Ebook List'!D:D,MATCH('Order Form'!$L319,'Ebook List'!$O:$O,0)),"")</f>
        <v/>
      </c>
      <c r="E319" t="str">
        <f>IFERROR(INDEX('Ebook List'!C:C,MATCH('Order Form'!$L319,'Ebook List'!$O:$O,0)),"")</f>
        <v/>
      </c>
      <c r="F319" s="31" t="str">
        <f>IF((IFERROR(INDEX('Ebook List'!G:G,MATCH('Order Form'!$L319,'Ebook List'!$O:$O,0)),""))="","",HYPERLINK("https://dx.doi.org/"&amp;(IFERROR(INDEX('Ebook List'!G:G,MATCH('Order Form'!$L319,'Ebook List'!$O:$O,0)),""))))</f>
        <v/>
      </c>
      <c r="G319" t="str">
        <f>IFERROR(INDEX('Ebook List'!H:H,MATCH('Order Form'!$L319,'Ebook List'!$O:$O,0)),"")</f>
        <v/>
      </c>
      <c r="H319" t="str">
        <f>IFERROR(INDEX('Ebook List'!K:K,MATCH('Order Form'!$L319,'Ebook List'!$O:$O,0)),"") &amp; ""</f>
        <v/>
      </c>
      <c r="I319" s="87" t="str">
        <f>IFERROR(INDEX('Ebook List'!J:J,MATCH('Order Form'!$L319,'Ebook List'!$O:$O,0)),"")</f>
        <v/>
      </c>
      <c r="J319" s="58" t="str">
        <f>IFERROR(INDEX('Ebook List'!B:B,MATCH('Order Form'!$L319,'Ebook List'!$O:$O,0)),"")</f>
        <v/>
      </c>
      <c r="L319" t="s">
        <v>332</v>
      </c>
    </row>
    <row r="320" spans="1:12" ht="15" customHeight="1" x14ac:dyDescent="0.4">
      <c r="A320" t="str">
        <f>IFERROR(INDEX('Ebook List'!E:E,MATCH('Order Form'!$L320,'Ebook List'!$O:$O,0)),"")</f>
        <v/>
      </c>
      <c r="B320" t="str">
        <f>IFERROR(INDEX('Ebook List'!I:I,MATCH('Order Form'!$L320,'Ebook List'!$O:$O,0)),"")</f>
        <v/>
      </c>
      <c r="C320" s="35" t="str">
        <f>IFERROR(INDEX('Ebook List'!F:F,MATCH('Order Form'!$L320,'Ebook List'!$O:$O,0)),"")</f>
        <v/>
      </c>
      <c r="D320" t="str">
        <f>IFERROR(INDEX('Ebook List'!D:D,MATCH('Order Form'!$L320,'Ebook List'!$O:$O,0)),"")</f>
        <v/>
      </c>
      <c r="E320" t="str">
        <f>IFERROR(INDEX('Ebook List'!C:C,MATCH('Order Form'!$L320,'Ebook List'!$O:$O,0)),"")</f>
        <v/>
      </c>
      <c r="F320" s="31" t="str">
        <f>IF((IFERROR(INDEX('Ebook List'!G:G,MATCH('Order Form'!$L320,'Ebook List'!$O:$O,0)),""))="","",HYPERLINK("https://dx.doi.org/"&amp;(IFERROR(INDEX('Ebook List'!G:G,MATCH('Order Form'!$L320,'Ebook List'!$O:$O,0)),""))))</f>
        <v/>
      </c>
      <c r="G320" t="str">
        <f>IFERROR(INDEX('Ebook List'!H:H,MATCH('Order Form'!$L320,'Ebook List'!$O:$O,0)),"")</f>
        <v/>
      </c>
      <c r="H320" t="str">
        <f>IFERROR(INDEX('Ebook List'!K:K,MATCH('Order Form'!$L320,'Ebook List'!$O:$O,0)),"") &amp; ""</f>
        <v/>
      </c>
      <c r="I320" s="87" t="str">
        <f>IFERROR(INDEX('Ebook List'!J:J,MATCH('Order Form'!$L320,'Ebook List'!$O:$O,0)),"")</f>
        <v/>
      </c>
      <c r="J320" s="58" t="str">
        <f>IFERROR(INDEX('Ebook List'!B:B,MATCH('Order Form'!$L320,'Ebook List'!$O:$O,0)),"")</f>
        <v/>
      </c>
      <c r="L320" t="s">
        <v>333</v>
      </c>
    </row>
    <row r="321" spans="1:12" ht="15" customHeight="1" x14ac:dyDescent="0.4">
      <c r="A321" t="str">
        <f>IFERROR(INDEX('Ebook List'!E:E,MATCH('Order Form'!$L321,'Ebook List'!$O:$O,0)),"")</f>
        <v/>
      </c>
      <c r="B321" t="str">
        <f>IFERROR(INDEX('Ebook List'!I:I,MATCH('Order Form'!$L321,'Ebook List'!$O:$O,0)),"")</f>
        <v/>
      </c>
      <c r="C321" s="35" t="str">
        <f>IFERROR(INDEX('Ebook List'!F:F,MATCH('Order Form'!$L321,'Ebook List'!$O:$O,0)),"")</f>
        <v/>
      </c>
      <c r="D321" t="str">
        <f>IFERROR(INDEX('Ebook List'!D:D,MATCH('Order Form'!$L321,'Ebook List'!$O:$O,0)),"")</f>
        <v/>
      </c>
      <c r="E321" t="str">
        <f>IFERROR(INDEX('Ebook List'!C:C,MATCH('Order Form'!$L321,'Ebook List'!$O:$O,0)),"")</f>
        <v/>
      </c>
      <c r="F321" s="31" t="str">
        <f>IF((IFERROR(INDEX('Ebook List'!G:G,MATCH('Order Form'!$L321,'Ebook List'!$O:$O,0)),""))="","",HYPERLINK("https://dx.doi.org/"&amp;(IFERROR(INDEX('Ebook List'!G:G,MATCH('Order Form'!$L321,'Ebook List'!$O:$O,0)),""))))</f>
        <v/>
      </c>
      <c r="G321" t="str">
        <f>IFERROR(INDEX('Ebook List'!H:H,MATCH('Order Form'!$L321,'Ebook List'!$O:$O,0)),"")</f>
        <v/>
      </c>
      <c r="H321" t="str">
        <f>IFERROR(INDEX('Ebook List'!K:K,MATCH('Order Form'!$L321,'Ebook List'!$O:$O,0)),"") &amp; ""</f>
        <v/>
      </c>
      <c r="I321" s="87" t="str">
        <f>IFERROR(INDEX('Ebook List'!J:J,MATCH('Order Form'!$L321,'Ebook List'!$O:$O,0)),"")</f>
        <v/>
      </c>
      <c r="J321" s="58" t="str">
        <f>IFERROR(INDEX('Ebook List'!B:B,MATCH('Order Form'!$L321,'Ebook List'!$O:$O,0)),"")</f>
        <v/>
      </c>
      <c r="L321" t="s">
        <v>334</v>
      </c>
    </row>
    <row r="322" spans="1:12" ht="15" customHeight="1" x14ac:dyDescent="0.4">
      <c r="A322" t="str">
        <f>IFERROR(INDEX('Ebook List'!E:E,MATCH('Order Form'!$L322,'Ebook List'!$O:$O,0)),"")</f>
        <v/>
      </c>
      <c r="B322" t="str">
        <f>IFERROR(INDEX('Ebook List'!I:I,MATCH('Order Form'!$L322,'Ebook List'!$O:$O,0)),"")</f>
        <v/>
      </c>
      <c r="C322" s="35" t="str">
        <f>IFERROR(INDEX('Ebook List'!F:F,MATCH('Order Form'!$L322,'Ebook List'!$O:$O,0)),"")</f>
        <v/>
      </c>
      <c r="D322" t="str">
        <f>IFERROR(INDEX('Ebook List'!D:D,MATCH('Order Form'!$L322,'Ebook List'!$O:$O,0)),"")</f>
        <v/>
      </c>
      <c r="E322" t="str">
        <f>IFERROR(INDEX('Ebook List'!C:C,MATCH('Order Form'!$L322,'Ebook List'!$O:$O,0)),"")</f>
        <v/>
      </c>
      <c r="F322" s="31" t="str">
        <f>IF((IFERROR(INDEX('Ebook List'!G:G,MATCH('Order Form'!$L322,'Ebook List'!$O:$O,0)),""))="","",HYPERLINK("https://dx.doi.org/"&amp;(IFERROR(INDEX('Ebook List'!G:G,MATCH('Order Form'!$L322,'Ebook List'!$O:$O,0)),""))))</f>
        <v/>
      </c>
      <c r="G322" t="str">
        <f>IFERROR(INDEX('Ebook List'!H:H,MATCH('Order Form'!$L322,'Ebook List'!$O:$O,0)),"")</f>
        <v/>
      </c>
      <c r="H322" t="str">
        <f>IFERROR(INDEX('Ebook List'!K:K,MATCH('Order Form'!$L322,'Ebook List'!$O:$O,0)),"") &amp; ""</f>
        <v/>
      </c>
      <c r="I322" s="87" t="str">
        <f>IFERROR(INDEX('Ebook List'!J:J,MATCH('Order Form'!$L322,'Ebook List'!$O:$O,0)),"")</f>
        <v/>
      </c>
      <c r="J322" s="58" t="str">
        <f>IFERROR(INDEX('Ebook List'!B:B,MATCH('Order Form'!$L322,'Ebook List'!$O:$O,0)),"")</f>
        <v/>
      </c>
      <c r="L322" t="s">
        <v>335</v>
      </c>
    </row>
    <row r="323" spans="1:12" ht="15" customHeight="1" x14ac:dyDescent="0.4">
      <c r="A323" t="str">
        <f>IFERROR(INDEX('Ebook List'!E:E,MATCH('Order Form'!$L323,'Ebook List'!$O:$O,0)),"")</f>
        <v/>
      </c>
      <c r="B323" t="str">
        <f>IFERROR(INDEX('Ebook List'!I:I,MATCH('Order Form'!$L323,'Ebook List'!$O:$O,0)),"")</f>
        <v/>
      </c>
      <c r="C323" s="35" t="str">
        <f>IFERROR(INDEX('Ebook List'!F:F,MATCH('Order Form'!$L323,'Ebook List'!$O:$O,0)),"")</f>
        <v/>
      </c>
      <c r="D323" t="str">
        <f>IFERROR(INDEX('Ebook List'!D:D,MATCH('Order Form'!$L323,'Ebook List'!$O:$O,0)),"")</f>
        <v/>
      </c>
      <c r="E323" t="str">
        <f>IFERROR(INDEX('Ebook List'!C:C,MATCH('Order Form'!$L323,'Ebook List'!$O:$O,0)),"")</f>
        <v/>
      </c>
      <c r="F323" s="31" t="str">
        <f>IF((IFERROR(INDEX('Ebook List'!G:G,MATCH('Order Form'!$L323,'Ebook List'!$O:$O,0)),""))="","",HYPERLINK("https://dx.doi.org/"&amp;(IFERROR(INDEX('Ebook List'!G:G,MATCH('Order Form'!$L323,'Ebook List'!$O:$O,0)),""))))</f>
        <v/>
      </c>
      <c r="G323" t="str">
        <f>IFERROR(INDEX('Ebook List'!H:H,MATCH('Order Form'!$L323,'Ebook List'!$O:$O,0)),"")</f>
        <v/>
      </c>
      <c r="H323" t="str">
        <f>IFERROR(INDEX('Ebook List'!K:K,MATCH('Order Form'!$L323,'Ebook List'!$O:$O,0)),"") &amp; ""</f>
        <v/>
      </c>
      <c r="I323" s="87" t="str">
        <f>IFERROR(INDEX('Ebook List'!J:J,MATCH('Order Form'!$L323,'Ebook List'!$O:$O,0)),"")</f>
        <v/>
      </c>
      <c r="J323" s="58" t="str">
        <f>IFERROR(INDEX('Ebook List'!B:B,MATCH('Order Form'!$L323,'Ebook List'!$O:$O,0)),"")</f>
        <v/>
      </c>
      <c r="L323" t="s">
        <v>336</v>
      </c>
    </row>
    <row r="324" spans="1:12" ht="15" customHeight="1" x14ac:dyDescent="0.4">
      <c r="A324" t="str">
        <f>IFERROR(INDEX('Ebook List'!E:E,MATCH('Order Form'!$L324,'Ebook List'!$O:$O,0)),"")</f>
        <v/>
      </c>
      <c r="B324" t="str">
        <f>IFERROR(INDEX('Ebook List'!I:I,MATCH('Order Form'!$L324,'Ebook List'!$O:$O,0)),"")</f>
        <v/>
      </c>
      <c r="C324" s="35" t="str">
        <f>IFERROR(INDEX('Ebook List'!F:F,MATCH('Order Form'!$L324,'Ebook List'!$O:$O,0)),"")</f>
        <v/>
      </c>
      <c r="D324" t="str">
        <f>IFERROR(INDEX('Ebook List'!D:D,MATCH('Order Form'!$L324,'Ebook List'!$O:$O,0)),"")</f>
        <v/>
      </c>
      <c r="E324" t="str">
        <f>IFERROR(INDEX('Ebook List'!C:C,MATCH('Order Form'!$L324,'Ebook List'!$O:$O,0)),"")</f>
        <v/>
      </c>
      <c r="F324" s="31" t="str">
        <f>IF((IFERROR(INDEX('Ebook List'!G:G,MATCH('Order Form'!$L324,'Ebook List'!$O:$O,0)),""))="","",HYPERLINK("https://dx.doi.org/"&amp;(IFERROR(INDEX('Ebook List'!G:G,MATCH('Order Form'!$L324,'Ebook List'!$O:$O,0)),""))))</f>
        <v/>
      </c>
      <c r="G324" t="str">
        <f>IFERROR(INDEX('Ebook List'!H:H,MATCH('Order Form'!$L324,'Ebook List'!$O:$O,0)),"")</f>
        <v/>
      </c>
      <c r="H324" t="str">
        <f>IFERROR(INDEX('Ebook List'!K:K,MATCH('Order Form'!$L324,'Ebook List'!$O:$O,0)),"") &amp; ""</f>
        <v/>
      </c>
      <c r="I324" s="87" t="str">
        <f>IFERROR(INDEX('Ebook List'!J:J,MATCH('Order Form'!$L324,'Ebook List'!$O:$O,0)),"")</f>
        <v/>
      </c>
      <c r="J324" s="58" t="str">
        <f>IFERROR(INDEX('Ebook List'!B:B,MATCH('Order Form'!$L324,'Ebook List'!$O:$O,0)),"")</f>
        <v/>
      </c>
      <c r="L324" t="s">
        <v>337</v>
      </c>
    </row>
    <row r="325" spans="1:12" ht="15" customHeight="1" x14ac:dyDescent="0.4">
      <c r="A325" t="str">
        <f>IFERROR(INDEX('Ebook List'!E:E,MATCH('Order Form'!$L325,'Ebook List'!$O:$O,0)),"")</f>
        <v/>
      </c>
      <c r="B325" t="str">
        <f>IFERROR(INDEX('Ebook List'!I:I,MATCH('Order Form'!$L325,'Ebook List'!$O:$O,0)),"")</f>
        <v/>
      </c>
      <c r="C325" s="35" t="str">
        <f>IFERROR(INDEX('Ebook List'!F:F,MATCH('Order Form'!$L325,'Ebook List'!$O:$O,0)),"")</f>
        <v/>
      </c>
      <c r="D325" t="str">
        <f>IFERROR(INDEX('Ebook List'!D:D,MATCH('Order Form'!$L325,'Ebook List'!$O:$O,0)),"")</f>
        <v/>
      </c>
      <c r="E325" t="str">
        <f>IFERROR(INDEX('Ebook List'!C:C,MATCH('Order Form'!$L325,'Ebook List'!$O:$O,0)),"")</f>
        <v/>
      </c>
      <c r="F325" s="31" t="str">
        <f>IF((IFERROR(INDEX('Ebook List'!G:G,MATCH('Order Form'!$L325,'Ebook List'!$O:$O,0)),""))="","",HYPERLINK("https://dx.doi.org/"&amp;(IFERROR(INDEX('Ebook List'!G:G,MATCH('Order Form'!$L325,'Ebook List'!$O:$O,0)),""))))</f>
        <v/>
      </c>
      <c r="G325" t="str">
        <f>IFERROR(INDEX('Ebook List'!H:H,MATCH('Order Form'!$L325,'Ebook List'!$O:$O,0)),"")</f>
        <v/>
      </c>
      <c r="H325" t="str">
        <f>IFERROR(INDEX('Ebook List'!K:K,MATCH('Order Form'!$L325,'Ebook List'!$O:$O,0)),"") &amp; ""</f>
        <v/>
      </c>
      <c r="I325" s="87" t="str">
        <f>IFERROR(INDEX('Ebook List'!J:J,MATCH('Order Form'!$L325,'Ebook List'!$O:$O,0)),"")</f>
        <v/>
      </c>
      <c r="J325" s="58" t="str">
        <f>IFERROR(INDEX('Ebook List'!B:B,MATCH('Order Form'!$L325,'Ebook List'!$O:$O,0)),"")</f>
        <v/>
      </c>
      <c r="L325" t="s">
        <v>338</v>
      </c>
    </row>
    <row r="326" spans="1:12" ht="15" customHeight="1" x14ac:dyDescent="0.4">
      <c r="A326" t="str">
        <f>IFERROR(INDEX('Ebook List'!E:E,MATCH('Order Form'!$L326,'Ebook List'!$O:$O,0)),"")</f>
        <v/>
      </c>
      <c r="B326" t="str">
        <f>IFERROR(INDEX('Ebook List'!I:I,MATCH('Order Form'!$L326,'Ebook List'!$O:$O,0)),"")</f>
        <v/>
      </c>
      <c r="C326" s="35" t="str">
        <f>IFERROR(INDEX('Ebook List'!F:F,MATCH('Order Form'!$L326,'Ebook List'!$O:$O,0)),"")</f>
        <v/>
      </c>
      <c r="D326" t="str">
        <f>IFERROR(INDEX('Ebook List'!D:D,MATCH('Order Form'!$L326,'Ebook List'!$O:$O,0)),"")</f>
        <v/>
      </c>
      <c r="E326" t="str">
        <f>IFERROR(INDEX('Ebook List'!C:C,MATCH('Order Form'!$L326,'Ebook List'!$O:$O,0)),"")</f>
        <v/>
      </c>
      <c r="F326" s="31" t="str">
        <f>IF((IFERROR(INDEX('Ebook List'!G:G,MATCH('Order Form'!$L326,'Ebook List'!$O:$O,0)),""))="","",HYPERLINK("https://dx.doi.org/"&amp;(IFERROR(INDEX('Ebook List'!G:G,MATCH('Order Form'!$L326,'Ebook List'!$O:$O,0)),""))))</f>
        <v/>
      </c>
      <c r="G326" t="str">
        <f>IFERROR(INDEX('Ebook List'!H:H,MATCH('Order Form'!$L326,'Ebook List'!$O:$O,0)),"")</f>
        <v/>
      </c>
      <c r="H326" t="str">
        <f>IFERROR(INDEX('Ebook List'!K:K,MATCH('Order Form'!$L326,'Ebook List'!$O:$O,0)),"") &amp; ""</f>
        <v/>
      </c>
      <c r="I326" s="87" t="str">
        <f>IFERROR(INDEX('Ebook List'!J:J,MATCH('Order Form'!$L326,'Ebook List'!$O:$O,0)),"")</f>
        <v/>
      </c>
      <c r="J326" s="58" t="str">
        <f>IFERROR(INDEX('Ebook List'!B:B,MATCH('Order Form'!$L326,'Ebook List'!$O:$O,0)),"")</f>
        <v/>
      </c>
      <c r="L326" t="s">
        <v>339</v>
      </c>
    </row>
    <row r="327" spans="1:12" ht="15" customHeight="1" x14ac:dyDescent="0.4">
      <c r="A327" t="str">
        <f>IFERROR(INDEX('Ebook List'!E:E,MATCH('Order Form'!$L327,'Ebook List'!$O:$O,0)),"")</f>
        <v/>
      </c>
      <c r="B327" t="str">
        <f>IFERROR(INDEX('Ebook List'!I:I,MATCH('Order Form'!$L327,'Ebook List'!$O:$O,0)),"")</f>
        <v/>
      </c>
      <c r="C327" s="35" t="str">
        <f>IFERROR(INDEX('Ebook List'!F:F,MATCH('Order Form'!$L327,'Ebook List'!$O:$O,0)),"")</f>
        <v/>
      </c>
      <c r="D327" t="str">
        <f>IFERROR(INDEX('Ebook List'!D:D,MATCH('Order Form'!$L327,'Ebook List'!$O:$O,0)),"")</f>
        <v/>
      </c>
      <c r="E327" t="str">
        <f>IFERROR(INDEX('Ebook List'!C:C,MATCH('Order Form'!$L327,'Ebook List'!$O:$O,0)),"")</f>
        <v/>
      </c>
      <c r="F327" s="31" t="str">
        <f>IF((IFERROR(INDEX('Ebook List'!G:G,MATCH('Order Form'!$L327,'Ebook List'!$O:$O,0)),""))="","",HYPERLINK("https://dx.doi.org/"&amp;(IFERROR(INDEX('Ebook List'!G:G,MATCH('Order Form'!$L327,'Ebook List'!$O:$O,0)),""))))</f>
        <v/>
      </c>
      <c r="G327" t="str">
        <f>IFERROR(INDEX('Ebook List'!H:H,MATCH('Order Form'!$L327,'Ebook List'!$O:$O,0)),"")</f>
        <v/>
      </c>
      <c r="H327" t="str">
        <f>IFERROR(INDEX('Ebook List'!K:K,MATCH('Order Form'!$L327,'Ebook List'!$O:$O,0)),"") &amp; ""</f>
        <v/>
      </c>
      <c r="I327" s="87" t="str">
        <f>IFERROR(INDEX('Ebook List'!J:J,MATCH('Order Form'!$L327,'Ebook List'!$O:$O,0)),"")</f>
        <v/>
      </c>
      <c r="J327" s="58" t="str">
        <f>IFERROR(INDEX('Ebook List'!B:B,MATCH('Order Form'!$L327,'Ebook List'!$O:$O,0)),"")</f>
        <v/>
      </c>
      <c r="L327" t="s">
        <v>340</v>
      </c>
    </row>
    <row r="328" spans="1:12" ht="15" customHeight="1" x14ac:dyDescent="0.4">
      <c r="A328" t="str">
        <f>IFERROR(INDEX('Ebook List'!E:E,MATCH('Order Form'!$L328,'Ebook List'!$O:$O,0)),"")</f>
        <v/>
      </c>
      <c r="B328" t="str">
        <f>IFERROR(INDEX('Ebook List'!I:I,MATCH('Order Form'!$L328,'Ebook List'!$O:$O,0)),"")</f>
        <v/>
      </c>
      <c r="C328" s="35" t="str">
        <f>IFERROR(INDEX('Ebook List'!F:F,MATCH('Order Form'!$L328,'Ebook List'!$O:$O,0)),"")</f>
        <v/>
      </c>
      <c r="D328" t="str">
        <f>IFERROR(INDEX('Ebook List'!D:D,MATCH('Order Form'!$L328,'Ebook List'!$O:$O,0)),"")</f>
        <v/>
      </c>
      <c r="E328" t="str">
        <f>IFERROR(INDEX('Ebook List'!C:C,MATCH('Order Form'!$L328,'Ebook List'!$O:$O,0)),"")</f>
        <v/>
      </c>
      <c r="F328" s="31" t="str">
        <f>IF((IFERROR(INDEX('Ebook List'!G:G,MATCH('Order Form'!$L328,'Ebook List'!$O:$O,0)),""))="","",HYPERLINK("https://dx.doi.org/"&amp;(IFERROR(INDEX('Ebook List'!G:G,MATCH('Order Form'!$L328,'Ebook List'!$O:$O,0)),""))))</f>
        <v/>
      </c>
      <c r="G328" t="str">
        <f>IFERROR(INDEX('Ebook List'!H:H,MATCH('Order Form'!$L328,'Ebook List'!$O:$O,0)),"")</f>
        <v/>
      </c>
      <c r="H328" t="str">
        <f>IFERROR(INDEX('Ebook List'!K:K,MATCH('Order Form'!$L328,'Ebook List'!$O:$O,0)),"") &amp; ""</f>
        <v/>
      </c>
      <c r="I328" s="87" t="str">
        <f>IFERROR(INDEX('Ebook List'!J:J,MATCH('Order Form'!$L328,'Ebook List'!$O:$O,0)),"")</f>
        <v/>
      </c>
      <c r="J328" s="58" t="str">
        <f>IFERROR(INDEX('Ebook List'!B:B,MATCH('Order Form'!$L328,'Ebook List'!$O:$O,0)),"")</f>
        <v/>
      </c>
      <c r="L328" t="s">
        <v>341</v>
      </c>
    </row>
    <row r="329" spans="1:12" ht="15" customHeight="1" x14ac:dyDescent="0.4">
      <c r="A329" t="str">
        <f>IFERROR(INDEX('Ebook List'!E:E,MATCH('Order Form'!$L329,'Ebook List'!$O:$O,0)),"")</f>
        <v/>
      </c>
      <c r="B329" t="str">
        <f>IFERROR(INDEX('Ebook List'!I:I,MATCH('Order Form'!$L329,'Ebook List'!$O:$O,0)),"")</f>
        <v/>
      </c>
      <c r="C329" s="35" t="str">
        <f>IFERROR(INDEX('Ebook List'!F:F,MATCH('Order Form'!$L329,'Ebook List'!$O:$O,0)),"")</f>
        <v/>
      </c>
      <c r="D329" t="str">
        <f>IFERROR(INDEX('Ebook List'!D:D,MATCH('Order Form'!$L329,'Ebook List'!$O:$O,0)),"")</f>
        <v/>
      </c>
      <c r="E329" t="str">
        <f>IFERROR(INDEX('Ebook List'!C:C,MATCH('Order Form'!$L329,'Ebook List'!$O:$O,0)),"")</f>
        <v/>
      </c>
      <c r="F329" s="31" t="str">
        <f>IF((IFERROR(INDEX('Ebook List'!G:G,MATCH('Order Form'!$L329,'Ebook List'!$O:$O,0)),""))="","",HYPERLINK("https://dx.doi.org/"&amp;(IFERROR(INDEX('Ebook List'!G:G,MATCH('Order Form'!$L329,'Ebook List'!$O:$O,0)),""))))</f>
        <v/>
      </c>
      <c r="G329" t="str">
        <f>IFERROR(INDEX('Ebook List'!H:H,MATCH('Order Form'!$L329,'Ebook List'!$O:$O,0)),"")</f>
        <v/>
      </c>
      <c r="H329" t="str">
        <f>IFERROR(INDEX('Ebook List'!K:K,MATCH('Order Form'!$L329,'Ebook List'!$O:$O,0)),"") &amp; ""</f>
        <v/>
      </c>
      <c r="I329" s="87" t="str">
        <f>IFERROR(INDEX('Ebook List'!J:J,MATCH('Order Form'!$L329,'Ebook List'!$O:$O,0)),"")</f>
        <v/>
      </c>
      <c r="J329" s="58" t="str">
        <f>IFERROR(INDEX('Ebook List'!B:B,MATCH('Order Form'!$L329,'Ebook List'!$O:$O,0)),"")</f>
        <v/>
      </c>
      <c r="L329" t="s">
        <v>342</v>
      </c>
    </row>
    <row r="330" spans="1:12" ht="15" customHeight="1" x14ac:dyDescent="0.4">
      <c r="A330" t="str">
        <f>IFERROR(INDEX('Ebook List'!E:E,MATCH('Order Form'!$L330,'Ebook List'!$O:$O,0)),"")</f>
        <v/>
      </c>
      <c r="B330" t="str">
        <f>IFERROR(INDEX('Ebook List'!I:I,MATCH('Order Form'!$L330,'Ebook List'!$O:$O,0)),"")</f>
        <v/>
      </c>
      <c r="C330" s="35" t="str">
        <f>IFERROR(INDEX('Ebook List'!F:F,MATCH('Order Form'!$L330,'Ebook List'!$O:$O,0)),"")</f>
        <v/>
      </c>
      <c r="D330" t="str">
        <f>IFERROR(INDEX('Ebook List'!D:D,MATCH('Order Form'!$L330,'Ebook List'!$O:$O,0)),"")</f>
        <v/>
      </c>
      <c r="E330" t="str">
        <f>IFERROR(INDEX('Ebook List'!C:C,MATCH('Order Form'!$L330,'Ebook List'!$O:$O,0)),"")</f>
        <v/>
      </c>
      <c r="F330" s="31" t="str">
        <f>IF((IFERROR(INDEX('Ebook List'!G:G,MATCH('Order Form'!$L330,'Ebook List'!$O:$O,0)),""))="","",HYPERLINK("https://dx.doi.org/"&amp;(IFERROR(INDEX('Ebook List'!G:G,MATCH('Order Form'!$L330,'Ebook List'!$O:$O,0)),""))))</f>
        <v/>
      </c>
      <c r="G330" t="str">
        <f>IFERROR(INDEX('Ebook List'!H:H,MATCH('Order Form'!$L330,'Ebook List'!$O:$O,0)),"")</f>
        <v/>
      </c>
      <c r="H330" t="str">
        <f>IFERROR(INDEX('Ebook List'!K:K,MATCH('Order Form'!$L330,'Ebook List'!$O:$O,0)),"") &amp; ""</f>
        <v/>
      </c>
      <c r="I330" s="87" t="str">
        <f>IFERROR(INDEX('Ebook List'!J:J,MATCH('Order Form'!$L330,'Ebook List'!$O:$O,0)),"")</f>
        <v/>
      </c>
      <c r="J330" s="58" t="str">
        <f>IFERROR(INDEX('Ebook List'!B:B,MATCH('Order Form'!$L330,'Ebook List'!$O:$O,0)),"")</f>
        <v/>
      </c>
      <c r="L330" t="s">
        <v>343</v>
      </c>
    </row>
    <row r="331" spans="1:12" ht="15" customHeight="1" x14ac:dyDescent="0.4">
      <c r="A331" t="str">
        <f>IFERROR(INDEX('Ebook List'!E:E,MATCH('Order Form'!$L331,'Ebook List'!$O:$O,0)),"")</f>
        <v/>
      </c>
      <c r="B331" t="str">
        <f>IFERROR(INDEX('Ebook List'!I:I,MATCH('Order Form'!$L331,'Ebook List'!$O:$O,0)),"")</f>
        <v/>
      </c>
      <c r="C331" s="35" t="str">
        <f>IFERROR(INDEX('Ebook List'!F:F,MATCH('Order Form'!$L331,'Ebook List'!$O:$O,0)),"")</f>
        <v/>
      </c>
      <c r="D331" t="str">
        <f>IFERROR(INDEX('Ebook List'!D:D,MATCH('Order Form'!$L331,'Ebook List'!$O:$O,0)),"")</f>
        <v/>
      </c>
      <c r="E331" t="str">
        <f>IFERROR(INDEX('Ebook List'!C:C,MATCH('Order Form'!$L331,'Ebook List'!$O:$O,0)),"")</f>
        <v/>
      </c>
      <c r="F331" s="31" t="str">
        <f>IF((IFERROR(INDEX('Ebook List'!G:G,MATCH('Order Form'!$L331,'Ebook List'!$O:$O,0)),""))="","",HYPERLINK("https://dx.doi.org/"&amp;(IFERROR(INDEX('Ebook List'!G:G,MATCH('Order Form'!$L331,'Ebook List'!$O:$O,0)),""))))</f>
        <v/>
      </c>
      <c r="G331" t="str">
        <f>IFERROR(INDEX('Ebook List'!H:H,MATCH('Order Form'!$L331,'Ebook List'!$O:$O,0)),"")</f>
        <v/>
      </c>
      <c r="H331" t="str">
        <f>IFERROR(INDEX('Ebook List'!K:K,MATCH('Order Form'!$L331,'Ebook List'!$O:$O,0)),"") &amp; ""</f>
        <v/>
      </c>
      <c r="I331" s="87" t="str">
        <f>IFERROR(INDEX('Ebook List'!J:J,MATCH('Order Form'!$L331,'Ebook List'!$O:$O,0)),"")</f>
        <v/>
      </c>
      <c r="J331" s="58" t="str">
        <f>IFERROR(INDEX('Ebook List'!B:B,MATCH('Order Form'!$L331,'Ebook List'!$O:$O,0)),"")</f>
        <v/>
      </c>
      <c r="L331" t="s">
        <v>344</v>
      </c>
    </row>
    <row r="332" spans="1:12" ht="15" customHeight="1" x14ac:dyDescent="0.4">
      <c r="A332" t="str">
        <f>IFERROR(INDEX('Ebook List'!E:E,MATCH('Order Form'!$L332,'Ebook List'!$O:$O,0)),"")</f>
        <v/>
      </c>
      <c r="B332" t="str">
        <f>IFERROR(INDEX('Ebook List'!I:I,MATCH('Order Form'!$L332,'Ebook List'!$O:$O,0)),"")</f>
        <v/>
      </c>
      <c r="C332" s="35" t="str">
        <f>IFERROR(INDEX('Ebook List'!F:F,MATCH('Order Form'!$L332,'Ebook List'!$O:$O,0)),"")</f>
        <v/>
      </c>
      <c r="D332" t="str">
        <f>IFERROR(INDEX('Ebook List'!D:D,MATCH('Order Form'!$L332,'Ebook List'!$O:$O,0)),"")</f>
        <v/>
      </c>
      <c r="E332" t="str">
        <f>IFERROR(INDEX('Ebook List'!C:C,MATCH('Order Form'!$L332,'Ebook List'!$O:$O,0)),"")</f>
        <v/>
      </c>
      <c r="F332" s="31" t="str">
        <f>IF((IFERROR(INDEX('Ebook List'!G:G,MATCH('Order Form'!$L332,'Ebook List'!$O:$O,0)),""))="","",HYPERLINK("https://dx.doi.org/"&amp;(IFERROR(INDEX('Ebook List'!G:G,MATCH('Order Form'!$L332,'Ebook List'!$O:$O,0)),""))))</f>
        <v/>
      </c>
      <c r="G332" t="str">
        <f>IFERROR(INDEX('Ebook List'!H:H,MATCH('Order Form'!$L332,'Ebook List'!$O:$O,0)),"")</f>
        <v/>
      </c>
      <c r="H332" t="str">
        <f>IFERROR(INDEX('Ebook List'!K:K,MATCH('Order Form'!$L332,'Ebook List'!$O:$O,0)),"") &amp; ""</f>
        <v/>
      </c>
      <c r="I332" s="87" t="str">
        <f>IFERROR(INDEX('Ebook List'!J:J,MATCH('Order Form'!$L332,'Ebook List'!$O:$O,0)),"")</f>
        <v/>
      </c>
      <c r="J332" s="58" t="str">
        <f>IFERROR(INDEX('Ebook List'!B:B,MATCH('Order Form'!$L332,'Ebook List'!$O:$O,0)),"")</f>
        <v/>
      </c>
      <c r="L332" t="s">
        <v>345</v>
      </c>
    </row>
    <row r="333" spans="1:12" ht="15" customHeight="1" x14ac:dyDescent="0.4">
      <c r="A333" t="str">
        <f>IFERROR(INDEX('Ebook List'!E:E,MATCH('Order Form'!$L333,'Ebook List'!$O:$O,0)),"")</f>
        <v/>
      </c>
      <c r="B333" t="str">
        <f>IFERROR(INDEX('Ebook List'!I:I,MATCH('Order Form'!$L333,'Ebook List'!$O:$O,0)),"")</f>
        <v/>
      </c>
      <c r="C333" s="35" t="str">
        <f>IFERROR(INDEX('Ebook List'!F:F,MATCH('Order Form'!$L333,'Ebook List'!$O:$O,0)),"")</f>
        <v/>
      </c>
      <c r="D333" t="str">
        <f>IFERROR(INDEX('Ebook List'!D:D,MATCH('Order Form'!$L333,'Ebook List'!$O:$O,0)),"")</f>
        <v/>
      </c>
      <c r="E333" t="str">
        <f>IFERROR(INDEX('Ebook List'!C:C,MATCH('Order Form'!$L333,'Ebook List'!$O:$O,0)),"")</f>
        <v/>
      </c>
      <c r="F333" s="31" t="str">
        <f>IF((IFERROR(INDEX('Ebook List'!G:G,MATCH('Order Form'!$L333,'Ebook List'!$O:$O,0)),""))="","",HYPERLINK("https://dx.doi.org/"&amp;(IFERROR(INDEX('Ebook List'!G:G,MATCH('Order Form'!$L333,'Ebook List'!$O:$O,0)),""))))</f>
        <v/>
      </c>
      <c r="G333" t="str">
        <f>IFERROR(INDEX('Ebook List'!H:H,MATCH('Order Form'!$L333,'Ebook List'!$O:$O,0)),"")</f>
        <v/>
      </c>
      <c r="H333" t="str">
        <f>IFERROR(INDEX('Ebook List'!K:K,MATCH('Order Form'!$L333,'Ebook List'!$O:$O,0)),"") &amp; ""</f>
        <v/>
      </c>
      <c r="I333" s="87" t="str">
        <f>IFERROR(INDEX('Ebook List'!J:J,MATCH('Order Form'!$L333,'Ebook List'!$O:$O,0)),"")</f>
        <v/>
      </c>
      <c r="J333" s="58" t="str">
        <f>IFERROR(INDEX('Ebook List'!B:B,MATCH('Order Form'!$L333,'Ebook List'!$O:$O,0)),"")</f>
        <v/>
      </c>
      <c r="L333" t="s">
        <v>346</v>
      </c>
    </row>
    <row r="334" spans="1:12" ht="15" customHeight="1" x14ac:dyDescent="0.4">
      <c r="A334" t="str">
        <f>IFERROR(INDEX('Ebook List'!E:E,MATCH('Order Form'!$L334,'Ebook List'!$O:$O,0)),"")</f>
        <v/>
      </c>
      <c r="B334" t="str">
        <f>IFERROR(INDEX('Ebook List'!I:I,MATCH('Order Form'!$L334,'Ebook List'!$O:$O,0)),"")</f>
        <v/>
      </c>
      <c r="C334" s="35" t="str">
        <f>IFERROR(INDEX('Ebook List'!F:F,MATCH('Order Form'!$L334,'Ebook List'!$O:$O,0)),"")</f>
        <v/>
      </c>
      <c r="D334" t="str">
        <f>IFERROR(INDEX('Ebook List'!D:D,MATCH('Order Form'!$L334,'Ebook List'!$O:$O,0)),"")</f>
        <v/>
      </c>
      <c r="E334" t="str">
        <f>IFERROR(INDEX('Ebook List'!C:C,MATCH('Order Form'!$L334,'Ebook List'!$O:$O,0)),"")</f>
        <v/>
      </c>
      <c r="F334" s="31" t="str">
        <f>IF((IFERROR(INDEX('Ebook List'!G:G,MATCH('Order Form'!$L334,'Ebook List'!$O:$O,0)),""))="","",HYPERLINK("https://dx.doi.org/"&amp;(IFERROR(INDEX('Ebook List'!G:G,MATCH('Order Form'!$L334,'Ebook List'!$O:$O,0)),""))))</f>
        <v/>
      </c>
      <c r="G334" t="str">
        <f>IFERROR(INDEX('Ebook List'!H:H,MATCH('Order Form'!$L334,'Ebook List'!$O:$O,0)),"")</f>
        <v/>
      </c>
      <c r="H334" t="str">
        <f>IFERROR(INDEX('Ebook List'!K:K,MATCH('Order Form'!$L334,'Ebook List'!$O:$O,0)),"") &amp; ""</f>
        <v/>
      </c>
      <c r="I334" s="87" t="str">
        <f>IFERROR(INDEX('Ebook List'!J:J,MATCH('Order Form'!$L334,'Ebook List'!$O:$O,0)),"")</f>
        <v/>
      </c>
      <c r="J334" s="58" t="str">
        <f>IFERROR(INDEX('Ebook List'!B:B,MATCH('Order Form'!$L334,'Ebook List'!$O:$O,0)),"")</f>
        <v/>
      </c>
      <c r="L334" t="s">
        <v>347</v>
      </c>
    </row>
    <row r="335" spans="1:12" ht="15" customHeight="1" x14ac:dyDescent="0.4">
      <c r="A335" t="str">
        <f>IFERROR(INDEX('Ebook List'!E:E,MATCH('Order Form'!$L335,'Ebook List'!$O:$O,0)),"")</f>
        <v/>
      </c>
      <c r="B335" t="str">
        <f>IFERROR(INDEX('Ebook List'!I:I,MATCH('Order Form'!$L335,'Ebook List'!$O:$O,0)),"")</f>
        <v/>
      </c>
      <c r="C335" s="35" t="str">
        <f>IFERROR(INDEX('Ebook List'!F:F,MATCH('Order Form'!$L335,'Ebook List'!$O:$O,0)),"")</f>
        <v/>
      </c>
      <c r="D335" t="str">
        <f>IFERROR(INDEX('Ebook List'!D:D,MATCH('Order Form'!$L335,'Ebook List'!$O:$O,0)),"")</f>
        <v/>
      </c>
      <c r="E335" t="str">
        <f>IFERROR(INDEX('Ebook List'!C:C,MATCH('Order Form'!$L335,'Ebook List'!$O:$O,0)),"")</f>
        <v/>
      </c>
      <c r="F335" s="31" t="str">
        <f>IF((IFERROR(INDEX('Ebook List'!G:G,MATCH('Order Form'!$L335,'Ebook List'!$O:$O,0)),""))="","",HYPERLINK("https://dx.doi.org/"&amp;(IFERROR(INDEX('Ebook List'!G:G,MATCH('Order Form'!$L335,'Ebook List'!$O:$O,0)),""))))</f>
        <v/>
      </c>
      <c r="G335" t="str">
        <f>IFERROR(INDEX('Ebook List'!H:H,MATCH('Order Form'!$L335,'Ebook List'!$O:$O,0)),"")</f>
        <v/>
      </c>
      <c r="H335" t="str">
        <f>IFERROR(INDEX('Ebook List'!K:K,MATCH('Order Form'!$L335,'Ebook List'!$O:$O,0)),"") &amp; ""</f>
        <v/>
      </c>
      <c r="I335" s="87" t="str">
        <f>IFERROR(INDEX('Ebook List'!J:J,MATCH('Order Form'!$L335,'Ebook List'!$O:$O,0)),"")</f>
        <v/>
      </c>
      <c r="J335" s="58" t="str">
        <f>IFERROR(INDEX('Ebook List'!B:B,MATCH('Order Form'!$L335,'Ebook List'!$O:$O,0)),"")</f>
        <v/>
      </c>
      <c r="L335" t="s">
        <v>348</v>
      </c>
    </row>
    <row r="336" spans="1:12" ht="15" customHeight="1" x14ac:dyDescent="0.4">
      <c r="A336" t="str">
        <f>IFERROR(INDEX('Ebook List'!E:E,MATCH('Order Form'!$L336,'Ebook List'!$O:$O,0)),"")</f>
        <v/>
      </c>
      <c r="B336" t="str">
        <f>IFERROR(INDEX('Ebook List'!I:I,MATCH('Order Form'!$L336,'Ebook List'!$O:$O,0)),"")</f>
        <v/>
      </c>
      <c r="C336" s="35" t="str">
        <f>IFERROR(INDEX('Ebook List'!F:F,MATCH('Order Form'!$L336,'Ebook List'!$O:$O,0)),"")</f>
        <v/>
      </c>
      <c r="D336" t="str">
        <f>IFERROR(INDEX('Ebook List'!D:D,MATCH('Order Form'!$L336,'Ebook List'!$O:$O,0)),"")</f>
        <v/>
      </c>
      <c r="E336" t="str">
        <f>IFERROR(INDEX('Ebook List'!C:C,MATCH('Order Form'!$L336,'Ebook List'!$O:$O,0)),"")</f>
        <v/>
      </c>
      <c r="F336" s="31" t="str">
        <f>IF((IFERROR(INDEX('Ebook List'!G:G,MATCH('Order Form'!$L336,'Ebook List'!$O:$O,0)),""))="","",HYPERLINK("https://dx.doi.org/"&amp;(IFERROR(INDEX('Ebook List'!G:G,MATCH('Order Form'!$L336,'Ebook List'!$O:$O,0)),""))))</f>
        <v/>
      </c>
      <c r="G336" t="str">
        <f>IFERROR(INDEX('Ebook List'!H:H,MATCH('Order Form'!$L336,'Ebook List'!$O:$O,0)),"")</f>
        <v/>
      </c>
      <c r="H336" t="str">
        <f>IFERROR(INDEX('Ebook List'!K:K,MATCH('Order Form'!$L336,'Ebook List'!$O:$O,0)),"") &amp; ""</f>
        <v/>
      </c>
      <c r="I336" s="87" t="str">
        <f>IFERROR(INDEX('Ebook List'!J:J,MATCH('Order Form'!$L336,'Ebook List'!$O:$O,0)),"")</f>
        <v/>
      </c>
      <c r="J336" s="58" t="str">
        <f>IFERROR(INDEX('Ebook List'!B:B,MATCH('Order Form'!$L336,'Ebook List'!$O:$O,0)),"")</f>
        <v/>
      </c>
      <c r="L336" t="s">
        <v>349</v>
      </c>
    </row>
    <row r="337" spans="1:12" ht="15" customHeight="1" x14ac:dyDescent="0.4">
      <c r="A337" t="str">
        <f>IFERROR(INDEX('Ebook List'!E:E,MATCH('Order Form'!$L337,'Ebook List'!$O:$O,0)),"")</f>
        <v/>
      </c>
      <c r="B337" t="str">
        <f>IFERROR(INDEX('Ebook List'!I:I,MATCH('Order Form'!$L337,'Ebook List'!$O:$O,0)),"")</f>
        <v/>
      </c>
      <c r="C337" s="35" t="str">
        <f>IFERROR(INDEX('Ebook List'!F:F,MATCH('Order Form'!$L337,'Ebook List'!$O:$O,0)),"")</f>
        <v/>
      </c>
      <c r="D337" t="str">
        <f>IFERROR(INDEX('Ebook List'!D:D,MATCH('Order Form'!$L337,'Ebook List'!$O:$O,0)),"")</f>
        <v/>
      </c>
      <c r="E337" t="str">
        <f>IFERROR(INDEX('Ebook List'!C:C,MATCH('Order Form'!$L337,'Ebook List'!$O:$O,0)),"")</f>
        <v/>
      </c>
      <c r="F337" s="31" t="str">
        <f>IF((IFERROR(INDEX('Ebook List'!G:G,MATCH('Order Form'!$L337,'Ebook List'!$O:$O,0)),""))="","",HYPERLINK("https://dx.doi.org/"&amp;(IFERROR(INDEX('Ebook List'!G:G,MATCH('Order Form'!$L337,'Ebook List'!$O:$O,0)),""))))</f>
        <v/>
      </c>
      <c r="G337" t="str">
        <f>IFERROR(INDEX('Ebook List'!H:H,MATCH('Order Form'!$L337,'Ebook List'!$O:$O,0)),"")</f>
        <v/>
      </c>
      <c r="H337" t="str">
        <f>IFERROR(INDEX('Ebook List'!K:K,MATCH('Order Form'!$L337,'Ebook List'!$O:$O,0)),"") &amp; ""</f>
        <v/>
      </c>
      <c r="I337" s="87" t="str">
        <f>IFERROR(INDEX('Ebook List'!J:J,MATCH('Order Form'!$L337,'Ebook List'!$O:$O,0)),"")</f>
        <v/>
      </c>
      <c r="J337" s="58" t="str">
        <f>IFERROR(INDEX('Ebook List'!B:B,MATCH('Order Form'!$L337,'Ebook List'!$O:$O,0)),"")</f>
        <v/>
      </c>
      <c r="L337" t="s">
        <v>350</v>
      </c>
    </row>
    <row r="338" spans="1:12" ht="15" customHeight="1" x14ac:dyDescent="0.4">
      <c r="A338" t="str">
        <f>IFERROR(INDEX('Ebook List'!E:E,MATCH('Order Form'!$L338,'Ebook List'!$O:$O,0)),"")</f>
        <v/>
      </c>
      <c r="B338" t="str">
        <f>IFERROR(INDEX('Ebook List'!I:I,MATCH('Order Form'!$L338,'Ebook List'!$O:$O,0)),"")</f>
        <v/>
      </c>
      <c r="C338" s="35" t="str">
        <f>IFERROR(INDEX('Ebook List'!F:F,MATCH('Order Form'!$L338,'Ebook List'!$O:$O,0)),"")</f>
        <v/>
      </c>
      <c r="D338" t="str">
        <f>IFERROR(INDEX('Ebook List'!D:D,MATCH('Order Form'!$L338,'Ebook List'!$O:$O,0)),"")</f>
        <v/>
      </c>
      <c r="E338" t="str">
        <f>IFERROR(INDEX('Ebook List'!C:C,MATCH('Order Form'!$L338,'Ebook List'!$O:$O,0)),"")</f>
        <v/>
      </c>
      <c r="F338" s="31" t="str">
        <f>IF((IFERROR(INDEX('Ebook List'!G:G,MATCH('Order Form'!$L338,'Ebook List'!$O:$O,0)),""))="","",HYPERLINK("https://dx.doi.org/"&amp;(IFERROR(INDEX('Ebook List'!G:G,MATCH('Order Form'!$L338,'Ebook List'!$O:$O,0)),""))))</f>
        <v/>
      </c>
      <c r="G338" t="str">
        <f>IFERROR(INDEX('Ebook List'!H:H,MATCH('Order Form'!$L338,'Ebook List'!$O:$O,0)),"")</f>
        <v/>
      </c>
      <c r="H338" t="str">
        <f>IFERROR(INDEX('Ebook List'!K:K,MATCH('Order Form'!$L338,'Ebook List'!$O:$O,0)),"") &amp; ""</f>
        <v/>
      </c>
      <c r="I338" s="87" t="str">
        <f>IFERROR(INDEX('Ebook List'!J:J,MATCH('Order Form'!$L338,'Ebook List'!$O:$O,0)),"")</f>
        <v/>
      </c>
      <c r="J338" s="58" t="str">
        <f>IFERROR(INDEX('Ebook List'!B:B,MATCH('Order Form'!$L338,'Ebook List'!$O:$O,0)),"")</f>
        <v/>
      </c>
      <c r="L338" t="s">
        <v>351</v>
      </c>
    </row>
    <row r="339" spans="1:12" ht="15" customHeight="1" x14ac:dyDescent="0.4">
      <c r="A339" t="str">
        <f>IFERROR(INDEX('Ebook List'!E:E,MATCH('Order Form'!$L339,'Ebook List'!$O:$O,0)),"")</f>
        <v/>
      </c>
      <c r="B339" t="str">
        <f>IFERROR(INDEX('Ebook List'!I:I,MATCH('Order Form'!$L339,'Ebook List'!$O:$O,0)),"")</f>
        <v/>
      </c>
      <c r="C339" s="35" t="str">
        <f>IFERROR(INDEX('Ebook List'!F:F,MATCH('Order Form'!$L339,'Ebook List'!$O:$O,0)),"")</f>
        <v/>
      </c>
      <c r="D339" t="str">
        <f>IFERROR(INDEX('Ebook List'!D:D,MATCH('Order Form'!$L339,'Ebook List'!$O:$O,0)),"")</f>
        <v/>
      </c>
      <c r="E339" t="str">
        <f>IFERROR(INDEX('Ebook List'!C:C,MATCH('Order Form'!$L339,'Ebook List'!$O:$O,0)),"")</f>
        <v/>
      </c>
      <c r="F339" s="31" t="str">
        <f>IF((IFERROR(INDEX('Ebook List'!G:G,MATCH('Order Form'!$L339,'Ebook List'!$O:$O,0)),""))="","",HYPERLINK("https://dx.doi.org/"&amp;(IFERROR(INDEX('Ebook List'!G:G,MATCH('Order Form'!$L339,'Ebook List'!$O:$O,0)),""))))</f>
        <v/>
      </c>
      <c r="G339" t="str">
        <f>IFERROR(INDEX('Ebook List'!H:H,MATCH('Order Form'!$L339,'Ebook List'!$O:$O,0)),"")</f>
        <v/>
      </c>
      <c r="H339" t="str">
        <f>IFERROR(INDEX('Ebook List'!K:K,MATCH('Order Form'!$L339,'Ebook List'!$O:$O,0)),"") &amp; ""</f>
        <v/>
      </c>
      <c r="I339" s="87" t="str">
        <f>IFERROR(INDEX('Ebook List'!J:J,MATCH('Order Form'!$L339,'Ebook List'!$O:$O,0)),"")</f>
        <v/>
      </c>
      <c r="J339" s="58" t="str">
        <f>IFERROR(INDEX('Ebook List'!B:B,MATCH('Order Form'!$L339,'Ebook List'!$O:$O,0)),"")</f>
        <v/>
      </c>
      <c r="L339" t="s">
        <v>352</v>
      </c>
    </row>
    <row r="340" spans="1:12" ht="15" customHeight="1" x14ac:dyDescent="0.4">
      <c r="A340" t="str">
        <f>IFERROR(INDEX('Ebook List'!E:E,MATCH('Order Form'!$L340,'Ebook List'!$O:$O,0)),"")</f>
        <v/>
      </c>
      <c r="B340" t="str">
        <f>IFERROR(INDEX('Ebook List'!I:I,MATCH('Order Form'!$L340,'Ebook List'!$O:$O,0)),"")</f>
        <v/>
      </c>
      <c r="C340" s="35" t="str">
        <f>IFERROR(INDEX('Ebook List'!F:F,MATCH('Order Form'!$L340,'Ebook List'!$O:$O,0)),"")</f>
        <v/>
      </c>
      <c r="D340" t="str">
        <f>IFERROR(INDEX('Ebook List'!D:D,MATCH('Order Form'!$L340,'Ebook List'!$O:$O,0)),"")</f>
        <v/>
      </c>
      <c r="E340" t="str">
        <f>IFERROR(INDEX('Ebook List'!C:C,MATCH('Order Form'!$L340,'Ebook List'!$O:$O,0)),"")</f>
        <v/>
      </c>
      <c r="F340" s="31" t="str">
        <f>IF((IFERROR(INDEX('Ebook List'!G:G,MATCH('Order Form'!$L340,'Ebook List'!$O:$O,0)),""))="","",HYPERLINK("https://dx.doi.org/"&amp;(IFERROR(INDEX('Ebook List'!G:G,MATCH('Order Form'!$L340,'Ebook List'!$O:$O,0)),""))))</f>
        <v/>
      </c>
      <c r="G340" t="str">
        <f>IFERROR(INDEX('Ebook List'!H:H,MATCH('Order Form'!$L340,'Ebook List'!$O:$O,0)),"")</f>
        <v/>
      </c>
      <c r="H340" t="str">
        <f>IFERROR(INDEX('Ebook List'!K:K,MATCH('Order Form'!$L340,'Ebook List'!$O:$O,0)),"") &amp; ""</f>
        <v/>
      </c>
      <c r="I340" s="87" t="str">
        <f>IFERROR(INDEX('Ebook List'!J:J,MATCH('Order Form'!$L340,'Ebook List'!$O:$O,0)),"")</f>
        <v/>
      </c>
      <c r="J340" s="58" t="str">
        <f>IFERROR(INDEX('Ebook List'!B:B,MATCH('Order Form'!$L340,'Ebook List'!$O:$O,0)),"")</f>
        <v/>
      </c>
      <c r="L340" t="s">
        <v>353</v>
      </c>
    </row>
    <row r="341" spans="1:12" ht="15" customHeight="1" x14ac:dyDescent="0.4">
      <c r="A341" t="str">
        <f>IFERROR(INDEX('Ebook List'!E:E,MATCH('Order Form'!$L341,'Ebook List'!$O:$O,0)),"")</f>
        <v/>
      </c>
      <c r="B341" t="str">
        <f>IFERROR(INDEX('Ebook List'!I:I,MATCH('Order Form'!$L341,'Ebook List'!$O:$O,0)),"")</f>
        <v/>
      </c>
      <c r="C341" s="35" t="str">
        <f>IFERROR(INDEX('Ebook List'!F:F,MATCH('Order Form'!$L341,'Ebook List'!$O:$O,0)),"")</f>
        <v/>
      </c>
      <c r="D341" t="str">
        <f>IFERROR(INDEX('Ebook List'!D:D,MATCH('Order Form'!$L341,'Ebook List'!$O:$O,0)),"")</f>
        <v/>
      </c>
      <c r="E341" t="str">
        <f>IFERROR(INDEX('Ebook List'!C:C,MATCH('Order Form'!$L341,'Ebook List'!$O:$O,0)),"")</f>
        <v/>
      </c>
      <c r="F341" s="31" t="str">
        <f>IF((IFERROR(INDEX('Ebook List'!G:G,MATCH('Order Form'!$L341,'Ebook List'!$O:$O,0)),""))="","",HYPERLINK("https://dx.doi.org/"&amp;(IFERROR(INDEX('Ebook List'!G:G,MATCH('Order Form'!$L341,'Ebook List'!$O:$O,0)),""))))</f>
        <v/>
      </c>
      <c r="G341" t="str">
        <f>IFERROR(INDEX('Ebook List'!H:H,MATCH('Order Form'!$L341,'Ebook List'!$O:$O,0)),"")</f>
        <v/>
      </c>
      <c r="H341" t="str">
        <f>IFERROR(INDEX('Ebook List'!K:K,MATCH('Order Form'!$L341,'Ebook List'!$O:$O,0)),"") &amp; ""</f>
        <v/>
      </c>
      <c r="I341" s="87" t="str">
        <f>IFERROR(INDEX('Ebook List'!J:J,MATCH('Order Form'!$L341,'Ebook List'!$O:$O,0)),"")</f>
        <v/>
      </c>
      <c r="J341" s="58" t="str">
        <f>IFERROR(INDEX('Ebook List'!B:B,MATCH('Order Form'!$L341,'Ebook List'!$O:$O,0)),"")</f>
        <v/>
      </c>
      <c r="L341" t="s">
        <v>354</v>
      </c>
    </row>
    <row r="342" spans="1:12" ht="15" customHeight="1" x14ac:dyDescent="0.4">
      <c r="A342" t="str">
        <f>IFERROR(INDEX('Ebook List'!E:E,MATCH('Order Form'!$L342,'Ebook List'!$O:$O,0)),"")</f>
        <v/>
      </c>
      <c r="B342" t="str">
        <f>IFERROR(INDEX('Ebook List'!I:I,MATCH('Order Form'!$L342,'Ebook List'!$O:$O,0)),"")</f>
        <v/>
      </c>
      <c r="C342" s="35" t="str">
        <f>IFERROR(INDEX('Ebook List'!F:F,MATCH('Order Form'!$L342,'Ebook List'!$O:$O,0)),"")</f>
        <v/>
      </c>
      <c r="D342" t="str">
        <f>IFERROR(INDEX('Ebook List'!D:D,MATCH('Order Form'!$L342,'Ebook List'!$O:$O,0)),"")</f>
        <v/>
      </c>
      <c r="E342" t="str">
        <f>IFERROR(INDEX('Ebook List'!C:C,MATCH('Order Form'!$L342,'Ebook List'!$O:$O,0)),"")</f>
        <v/>
      </c>
      <c r="F342" s="31" t="str">
        <f>IF((IFERROR(INDEX('Ebook List'!G:G,MATCH('Order Form'!$L342,'Ebook List'!$O:$O,0)),""))="","",HYPERLINK("https://dx.doi.org/"&amp;(IFERROR(INDEX('Ebook List'!G:G,MATCH('Order Form'!$L342,'Ebook List'!$O:$O,0)),""))))</f>
        <v/>
      </c>
      <c r="G342" t="str">
        <f>IFERROR(INDEX('Ebook List'!H:H,MATCH('Order Form'!$L342,'Ebook List'!$O:$O,0)),"")</f>
        <v/>
      </c>
      <c r="H342" t="str">
        <f>IFERROR(INDEX('Ebook List'!K:K,MATCH('Order Form'!$L342,'Ebook List'!$O:$O,0)),"") &amp; ""</f>
        <v/>
      </c>
      <c r="I342" s="87" t="str">
        <f>IFERROR(INDEX('Ebook List'!J:J,MATCH('Order Form'!$L342,'Ebook List'!$O:$O,0)),"")</f>
        <v/>
      </c>
      <c r="J342" s="58" t="str">
        <f>IFERROR(INDEX('Ebook List'!B:B,MATCH('Order Form'!$L342,'Ebook List'!$O:$O,0)),"")</f>
        <v/>
      </c>
      <c r="L342" t="s">
        <v>355</v>
      </c>
    </row>
    <row r="343" spans="1:12" ht="15" customHeight="1" x14ac:dyDescent="0.4">
      <c r="A343" t="str">
        <f>IFERROR(INDEX('Ebook List'!E:E,MATCH('Order Form'!$L343,'Ebook List'!$O:$O,0)),"")</f>
        <v/>
      </c>
      <c r="B343" t="str">
        <f>IFERROR(INDEX('Ebook List'!I:I,MATCH('Order Form'!$L343,'Ebook List'!$O:$O,0)),"")</f>
        <v/>
      </c>
      <c r="C343" s="35" t="str">
        <f>IFERROR(INDEX('Ebook List'!F:F,MATCH('Order Form'!$L343,'Ebook List'!$O:$O,0)),"")</f>
        <v/>
      </c>
      <c r="D343" t="str">
        <f>IFERROR(INDEX('Ebook List'!D:D,MATCH('Order Form'!$L343,'Ebook List'!$O:$O,0)),"")</f>
        <v/>
      </c>
      <c r="E343" t="str">
        <f>IFERROR(INDEX('Ebook List'!C:C,MATCH('Order Form'!$L343,'Ebook List'!$O:$O,0)),"")</f>
        <v/>
      </c>
      <c r="F343" s="31" t="str">
        <f>IF((IFERROR(INDEX('Ebook List'!G:G,MATCH('Order Form'!$L343,'Ebook List'!$O:$O,0)),""))="","",HYPERLINK("https://dx.doi.org/"&amp;(IFERROR(INDEX('Ebook List'!G:G,MATCH('Order Form'!$L343,'Ebook List'!$O:$O,0)),""))))</f>
        <v/>
      </c>
      <c r="G343" t="str">
        <f>IFERROR(INDEX('Ebook List'!H:H,MATCH('Order Form'!$L343,'Ebook List'!$O:$O,0)),"")</f>
        <v/>
      </c>
      <c r="H343" t="str">
        <f>IFERROR(INDEX('Ebook List'!K:K,MATCH('Order Form'!$L343,'Ebook List'!$O:$O,0)),"") &amp; ""</f>
        <v/>
      </c>
      <c r="I343" s="87" t="str">
        <f>IFERROR(INDEX('Ebook List'!J:J,MATCH('Order Form'!$L343,'Ebook List'!$O:$O,0)),"")</f>
        <v/>
      </c>
      <c r="J343" s="58" t="str">
        <f>IFERROR(INDEX('Ebook List'!B:B,MATCH('Order Form'!$L343,'Ebook List'!$O:$O,0)),"")</f>
        <v/>
      </c>
      <c r="L343" t="s">
        <v>356</v>
      </c>
    </row>
    <row r="344" spans="1:12" ht="15" customHeight="1" x14ac:dyDescent="0.4">
      <c r="A344" t="str">
        <f>IFERROR(INDEX('Ebook List'!E:E,MATCH('Order Form'!$L344,'Ebook List'!$O:$O,0)),"")</f>
        <v/>
      </c>
      <c r="B344" t="str">
        <f>IFERROR(INDEX('Ebook List'!I:I,MATCH('Order Form'!$L344,'Ebook List'!$O:$O,0)),"")</f>
        <v/>
      </c>
      <c r="C344" s="35" t="str">
        <f>IFERROR(INDEX('Ebook List'!F:F,MATCH('Order Form'!$L344,'Ebook List'!$O:$O,0)),"")</f>
        <v/>
      </c>
      <c r="D344" t="str">
        <f>IFERROR(INDEX('Ebook List'!D:D,MATCH('Order Form'!$L344,'Ebook List'!$O:$O,0)),"")</f>
        <v/>
      </c>
      <c r="E344" t="str">
        <f>IFERROR(INDEX('Ebook List'!C:C,MATCH('Order Form'!$L344,'Ebook List'!$O:$O,0)),"")</f>
        <v/>
      </c>
      <c r="F344" s="31" t="str">
        <f>IF((IFERROR(INDEX('Ebook List'!G:G,MATCH('Order Form'!$L344,'Ebook List'!$O:$O,0)),""))="","",HYPERLINK("https://dx.doi.org/"&amp;(IFERROR(INDEX('Ebook List'!G:G,MATCH('Order Form'!$L344,'Ebook List'!$O:$O,0)),""))))</f>
        <v/>
      </c>
      <c r="G344" t="str">
        <f>IFERROR(INDEX('Ebook List'!H:H,MATCH('Order Form'!$L344,'Ebook List'!$O:$O,0)),"")</f>
        <v/>
      </c>
      <c r="H344" t="str">
        <f>IFERROR(INDEX('Ebook List'!K:K,MATCH('Order Form'!$L344,'Ebook List'!$O:$O,0)),"") &amp; ""</f>
        <v/>
      </c>
      <c r="I344" s="87" t="str">
        <f>IFERROR(INDEX('Ebook List'!J:J,MATCH('Order Form'!$L344,'Ebook List'!$O:$O,0)),"")</f>
        <v/>
      </c>
      <c r="J344" s="58" t="str">
        <f>IFERROR(INDEX('Ebook List'!B:B,MATCH('Order Form'!$L344,'Ebook List'!$O:$O,0)),"")</f>
        <v/>
      </c>
      <c r="L344" t="s">
        <v>357</v>
      </c>
    </row>
    <row r="345" spans="1:12" ht="15" customHeight="1" x14ac:dyDescent="0.4">
      <c r="A345" t="str">
        <f>IFERROR(INDEX('Ebook List'!E:E,MATCH('Order Form'!$L345,'Ebook List'!$O:$O,0)),"")</f>
        <v/>
      </c>
      <c r="B345" t="str">
        <f>IFERROR(INDEX('Ebook List'!I:I,MATCH('Order Form'!$L345,'Ebook List'!$O:$O,0)),"")</f>
        <v/>
      </c>
      <c r="C345" s="35" t="str">
        <f>IFERROR(INDEX('Ebook List'!F:F,MATCH('Order Form'!$L345,'Ebook List'!$O:$O,0)),"")</f>
        <v/>
      </c>
      <c r="D345" t="str">
        <f>IFERROR(INDEX('Ebook List'!D:D,MATCH('Order Form'!$L345,'Ebook List'!$O:$O,0)),"")</f>
        <v/>
      </c>
      <c r="E345" t="str">
        <f>IFERROR(INDEX('Ebook List'!C:C,MATCH('Order Form'!$L345,'Ebook List'!$O:$O,0)),"")</f>
        <v/>
      </c>
      <c r="F345" s="31" t="str">
        <f>IF((IFERROR(INDEX('Ebook List'!G:G,MATCH('Order Form'!$L345,'Ebook List'!$O:$O,0)),""))="","",HYPERLINK("https://dx.doi.org/"&amp;(IFERROR(INDEX('Ebook List'!G:G,MATCH('Order Form'!$L345,'Ebook List'!$O:$O,0)),""))))</f>
        <v/>
      </c>
      <c r="G345" t="str">
        <f>IFERROR(INDEX('Ebook List'!H:H,MATCH('Order Form'!$L345,'Ebook List'!$O:$O,0)),"")</f>
        <v/>
      </c>
      <c r="H345" t="str">
        <f>IFERROR(INDEX('Ebook List'!K:K,MATCH('Order Form'!$L345,'Ebook List'!$O:$O,0)),"") &amp; ""</f>
        <v/>
      </c>
      <c r="I345" s="87" t="str">
        <f>IFERROR(INDEX('Ebook List'!J:J,MATCH('Order Form'!$L345,'Ebook List'!$O:$O,0)),"")</f>
        <v/>
      </c>
      <c r="J345" s="58" t="str">
        <f>IFERROR(INDEX('Ebook List'!B:B,MATCH('Order Form'!$L345,'Ebook List'!$O:$O,0)),"")</f>
        <v/>
      </c>
      <c r="L345" t="s">
        <v>358</v>
      </c>
    </row>
    <row r="346" spans="1:12" ht="15" customHeight="1" x14ac:dyDescent="0.4">
      <c r="A346" t="str">
        <f>IFERROR(INDEX('Ebook List'!E:E,MATCH('Order Form'!$L346,'Ebook List'!$O:$O,0)),"")</f>
        <v/>
      </c>
      <c r="B346" t="str">
        <f>IFERROR(INDEX('Ebook List'!I:I,MATCH('Order Form'!$L346,'Ebook List'!$O:$O,0)),"")</f>
        <v/>
      </c>
      <c r="C346" s="35" t="str">
        <f>IFERROR(INDEX('Ebook List'!F:F,MATCH('Order Form'!$L346,'Ebook List'!$O:$O,0)),"")</f>
        <v/>
      </c>
      <c r="D346" t="str">
        <f>IFERROR(INDEX('Ebook List'!D:D,MATCH('Order Form'!$L346,'Ebook List'!$O:$O,0)),"")</f>
        <v/>
      </c>
      <c r="E346" t="str">
        <f>IFERROR(INDEX('Ebook List'!C:C,MATCH('Order Form'!$L346,'Ebook List'!$O:$O,0)),"")</f>
        <v/>
      </c>
      <c r="F346" s="31" t="str">
        <f>IF((IFERROR(INDEX('Ebook List'!G:G,MATCH('Order Form'!$L346,'Ebook List'!$O:$O,0)),""))="","",HYPERLINK("https://dx.doi.org/"&amp;(IFERROR(INDEX('Ebook List'!G:G,MATCH('Order Form'!$L346,'Ebook List'!$O:$O,0)),""))))</f>
        <v/>
      </c>
      <c r="G346" t="str">
        <f>IFERROR(INDEX('Ebook List'!H:H,MATCH('Order Form'!$L346,'Ebook List'!$O:$O,0)),"")</f>
        <v/>
      </c>
      <c r="H346" t="str">
        <f>IFERROR(INDEX('Ebook List'!K:K,MATCH('Order Form'!$L346,'Ebook List'!$O:$O,0)),"") &amp; ""</f>
        <v/>
      </c>
      <c r="I346" s="87" t="str">
        <f>IFERROR(INDEX('Ebook List'!J:J,MATCH('Order Form'!$L346,'Ebook List'!$O:$O,0)),"")</f>
        <v/>
      </c>
      <c r="J346" s="58" t="str">
        <f>IFERROR(INDEX('Ebook List'!B:B,MATCH('Order Form'!$L346,'Ebook List'!$O:$O,0)),"")</f>
        <v/>
      </c>
      <c r="L346" t="s">
        <v>359</v>
      </c>
    </row>
    <row r="347" spans="1:12" ht="15" customHeight="1" x14ac:dyDescent="0.4">
      <c r="A347" t="str">
        <f>IFERROR(INDEX('Ebook List'!E:E,MATCH('Order Form'!$L347,'Ebook List'!$O:$O,0)),"")</f>
        <v/>
      </c>
      <c r="B347" t="str">
        <f>IFERROR(INDEX('Ebook List'!I:I,MATCH('Order Form'!$L347,'Ebook List'!$O:$O,0)),"")</f>
        <v/>
      </c>
      <c r="C347" s="35" t="str">
        <f>IFERROR(INDEX('Ebook List'!F:F,MATCH('Order Form'!$L347,'Ebook List'!$O:$O,0)),"")</f>
        <v/>
      </c>
      <c r="D347" t="str">
        <f>IFERROR(INDEX('Ebook List'!D:D,MATCH('Order Form'!$L347,'Ebook List'!$O:$O,0)),"")</f>
        <v/>
      </c>
      <c r="E347" t="str">
        <f>IFERROR(INDEX('Ebook List'!C:C,MATCH('Order Form'!$L347,'Ebook List'!$O:$O,0)),"")</f>
        <v/>
      </c>
      <c r="F347" s="31" t="str">
        <f>IF((IFERROR(INDEX('Ebook List'!G:G,MATCH('Order Form'!$L347,'Ebook List'!$O:$O,0)),""))="","",HYPERLINK("https://dx.doi.org/"&amp;(IFERROR(INDEX('Ebook List'!G:G,MATCH('Order Form'!$L347,'Ebook List'!$O:$O,0)),""))))</f>
        <v/>
      </c>
      <c r="G347" t="str">
        <f>IFERROR(INDEX('Ebook List'!H:H,MATCH('Order Form'!$L347,'Ebook List'!$O:$O,0)),"")</f>
        <v/>
      </c>
      <c r="H347" t="str">
        <f>IFERROR(INDEX('Ebook List'!K:K,MATCH('Order Form'!$L347,'Ebook List'!$O:$O,0)),"") &amp; ""</f>
        <v/>
      </c>
      <c r="I347" s="87" t="str">
        <f>IFERROR(INDEX('Ebook List'!J:J,MATCH('Order Form'!$L347,'Ebook List'!$O:$O,0)),"")</f>
        <v/>
      </c>
      <c r="J347" s="58" t="str">
        <f>IFERROR(INDEX('Ebook List'!B:B,MATCH('Order Form'!$L347,'Ebook List'!$O:$O,0)),"")</f>
        <v/>
      </c>
      <c r="L347" t="s">
        <v>360</v>
      </c>
    </row>
    <row r="348" spans="1:12" ht="15" customHeight="1" x14ac:dyDescent="0.4">
      <c r="A348" t="str">
        <f>IFERROR(INDEX('Ebook List'!E:E,MATCH('Order Form'!$L348,'Ebook List'!$O:$O,0)),"")</f>
        <v/>
      </c>
      <c r="B348" t="str">
        <f>IFERROR(INDEX('Ebook List'!I:I,MATCH('Order Form'!$L348,'Ebook List'!$O:$O,0)),"")</f>
        <v/>
      </c>
      <c r="C348" s="35" t="str">
        <f>IFERROR(INDEX('Ebook List'!F:F,MATCH('Order Form'!$L348,'Ebook List'!$O:$O,0)),"")</f>
        <v/>
      </c>
      <c r="D348" t="str">
        <f>IFERROR(INDEX('Ebook List'!D:D,MATCH('Order Form'!$L348,'Ebook List'!$O:$O,0)),"")</f>
        <v/>
      </c>
      <c r="E348" t="str">
        <f>IFERROR(INDEX('Ebook List'!C:C,MATCH('Order Form'!$L348,'Ebook List'!$O:$O,0)),"")</f>
        <v/>
      </c>
      <c r="F348" s="31" t="str">
        <f>IF((IFERROR(INDEX('Ebook List'!G:G,MATCH('Order Form'!$L348,'Ebook List'!$O:$O,0)),""))="","",HYPERLINK("https://dx.doi.org/"&amp;(IFERROR(INDEX('Ebook List'!G:G,MATCH('Order Form'!$L348,'Ebook List'!$O:$O,0)),""))))</f>
        <v/>
      </c>
      <c r="G348" t="str">
        <f>IFERROR(INDEX('Ebook List'!H:H,MATCH('Order Form'!$L348,'Ebook List'!$O:$O,0)),"")</f>
        <v/>
      </c>
      <c r="H348" t="str">
        <f>IFERROR(INDEX('Ebook List'!K:K,MATCH('Order Form'!$L348,'Ebook List'!$O:$O,0)),"") &amp; ""</f>
        <v/>
      </c>
      <c r="I348" s="87" t="str">
        <f>IFERROR(INDEX('Ebook List'!J:J,MATCH('Order Form'!$L348,'Ebook List'!$O:$O,0)),"")</f>
        <v/>
      </c>
      <c r="J348" s="58" t="str">
        <f>IFERROR(INDEX('Ebook List'!B:B,MATCH('Order Form'!$L348,'Ebook List'!$O:$O,0)),"")</f>
        <v/>
      </c>
      <c r="L348" t="s">
        <v>361</v>
      </c>
    </row>
    <row r="349" spans="1:12" ht="15" customHeight="1" x14ac:dyDescent="0.4">
      <c r="A349" t="str">
        <f>IFERROR(INDEX('Ebook List'!E:E,MATCH('Order Form'!$L349,'Ebook List'!$O:$O,0)),"")</f>
        <v/>
      </c>
      <c r="B349" t="str">
        <f>IFERROR(INDEX('Ebook List'!I:I,MATCH('Order Form'!$L349,'Ebook List'!$O:$O,0)),"")</f>
        <v/>
      </c>
      <c r="C349" s="35" t="str">
        <f>IFERROR(INDEX('Ebook List'!F:F,MATCH('Order Form'!$L349,'Ebook List'!$O:$O,0)),"")</f>
        <v/>
      </c>
      <c r="D349" t="str">
        <f>IFERROR(INDEX('Ebook List'!D:D,MATCH('Order Form'!$L349,'Ebook List'!$O:$O,0)),"")</f>
        <v/>
      </c>
      <c r="E349" t="str">
        <f>IFERROR(INDEX('Ebook List'!C:C,MATCH('Order Form'!$L349,'Ebook List'!$O:$O,0)),"")</f>
        <v/>
      </c>
      <c r="F349" s="31" t="str">
        <f>IF((IFERROR(INDEX('Ebook List'!G:G,MATCH('Order Form'!$L349,'Ebook List'!$O:$O,0)),""))="","",HYPERLINK("https://dx.doi.org/"&amp;(IFERROR(INDEX('Ebook List'!G:G,MATCH('Order Form'!$L349,'Ebook List'!$O:$O,0)),""))))</f>
        <v/>
      </c>
      <c r="G349" t="str">
        <f>IFERROR(INDEX('Ebook List'!H:H,MATCH('Order Form'!$L349,'Ebook List'!$O:$O,0)),"")</f>
        <v/>
      </c>
      <c r="H349" t="str">
        <f>IFERROR(INDEX('Ebook List'!K:K,MATCH('Order Form'!$L349,'Ebook List'!$O:$O,0)),"") &amp; ""</f>
        <v/>
      </c>
      <c r="I349" s="87" t="str">
        <f>IFERROR(INDEX('Ebook List'!J:J,MATCH('Order Form'!$L349,'Ebook List'!$O:$O,0)),"")</f>
        <v/>
      </c>
      <c r="J349" s="58" t="str">
        <f>IFERROR(INDEX('Ebook List'!B:B,MATCH('Order Form'!$L349,'Ebook List'!$O:$O,0)),"")</f>
        <v/>
      </c>
      <c r="L349" t="s">
        <v>362</v>
      </c>
    </row>
    <row r="350" spans="1:12" ht="15" customHeight="1" x14ac:dyDescent="0.4">
      <c r="A350" t="str">
        <f>IFERROR(INDEX('Ebook List'!E:E,MATCH('Order Form'!$L350,'Ebook List'!$O:$O,0)),"")</f>
        <v/>
      </c>
      <c r="B350" t="str">
        <f>IFERROR(INDEX('Ebook List'!I:I,MATCH('Order Form'!$L350,'Ebook List'!$O:$O,0)),"")</f>
        <v/>
      </c>
      <c r="C350" s="35" t="str">
        <f>IFERROR(INDEX('Ebook List'!F:F,MATCH('Order Form'!$L350,'Ebook List'!$O:$O,0)),"")</f>
        <v/>
      </c>
      <c r="D350" t="str">
        <f>IFERROR(INDEX('Ebook List'!D:D,MATCH('Order Form'!$L350,'Ebook List'!$O:$O,0)),"")</f>
        <v/>
      </c>
      <c r="E350" t="str">
        <f>IFERROR(INDEX('Ebook List'!C:C,MATCH('Order Form'!$L350,'Ebook List'!$O:$O,0)),"")</f>
        <v/>
      </c>
      <c r="F350" s="31" t="str">
        <f>IF((IFERROR(INDEX('Ebook List'!G:G,MATCH('Order Form'!$L350,'Ebook List'!$O:$O,0)),""))="","",HYPERLINK("https://dx.doi.org/"&amp;(IFERROR(INDEX('Ebook List'!G:G,MATCH('Order Form'!$L350,'Ebook List'!$O:$O,0)),""))))</f>
        <v/>
      </c>
      <c r="G350" t="str">
        <f>IFERROR(INDEX('Ebook List'!H:H,MATCH('Order Form'!$L350,'Ebook List'!$O:$O,0)),"")</f>
        <v/>
      </c>
      <c r="H350" t="str">
        <f>IFERROR(INDEX('Ebook List'!K:K,MATCH('Order Form'!$L350,'Ebook List'!$O:$O,0)),"") &amp; ""</f>
        <v/>
      </c>
      <c r="I350" s="87" t="str">
        <f>IFERROR(INDEX('Ebook List'!J:J,MATCH('Order Form'!$L350,'Ebook List'!$O:$O,0)),"")</f>
        <v/>
      </c>
      <c r="J350" s="58" t="str">
        <f>IFERROR(INDEX('Ebook List'!B:B,MATCH('Order Form'!$L350,'Ebook List'!$O:$O,0)),"")</f>
        <v/>
      </c>
      <c r="L350" t="s">
        <v>363</v>
      </c>
    </row>
    <row r="351" spans="1:12" ht="15" customHeight="1" x14ac:dyDescent="0.4">
      <c r="A351" t="str">
        <f>IFERROR(INDEX('Ebook List'!E:E,MATCH('Order Form'!$L351,'Ebook List'!$O:$O,0)),"")</f>
        <v/>
      </c>
      <c r="B351" t="str">
        <f>IFERROR(INDEX('Ebook List'!I:I,MATCH('Order Form'!$L351,'Ebook List'!$O:$O,0)),"")</f>
        <v/>
      </c>
      <c r="C351" s="35" t="str">
        <f>IFERROR(INDEX('Ebook List'!F:F,MATCH('Order Form'!$L351,'Ebook List'!$O:$O,0)),"")</f>
        <v/>
      </c>
      <c r="D351" t="str">
        <f>IFERROR(INDEX('Ebook List'!D:D,MATCH('Order Form'!$L351,'Ebook List'!$O:$O,0)),"")</f>
        <v/>
      </c>
      <c r="E351" t="str">
        <f>IFERROR(INDEX('Ebook List'!C:C,MATCH('Order Form'!$L351,'Ebook List'!$O:$O,0)),"")</f>
        <v/>
      </c>
      <c r="F351" s="31" t="str">
        <f>IF((IFERROR(INDEX('Ebook List'!G:G,MATCH('Order Form'!$L351,'Ebook List'!$O:$O,0)),""))="","",HYPERLINK("https://dx.doi.org/"&amp;(IFERROR(INDEX('Ebook List'!G:G,MATCH('Order Form'!$L351,'Ebook List'!$O:$O,0)),""))))</f>
        <v/>
      </c>
      <c r="G351" t="str">
        <f>IFERROR(INDEX('Ebook List'!H:H,MATCH('Order Form'!$L351,'Ebook List'!$O:$O,0)),"")</f>
        <v/>
      </c>
      <c r="H351" t="str">
        <f>IFERROR(INDEX('Ebook List'!K:K,MATCH('Order Form'!$L351,'Ebook List'!$O:$O,0)),"") &amp; ""</f>
        <v/>
      </c>
      <c r="I351" s="87" t="str">
        <f>IFERROR(INDEX('Ebook List'!J:J,MATCH('Order Form'!$L351,'Ebook List'!$O:$O,0)),"")</f>
        <v/>
      </c>
      <c r="J351" s="58" t="str">
        <f>IFERROR(INDEX('Ebook List'!B:B,MATCH('Order Form'!$L351,'Ebook List'!$O:$O,0)),"")</f>
        <v/>
      </c>
      <c r="L351" t="s">
        <v>364</v>
      </c>
    </row>
    <row r="352" spans="1:12" ht="15" customHeight="1" x14ac:dyDescent="0.4">
      <c r="A352" t="str">
        <f>IFERROR(INDEX('Ebook List'!E:E,MATCH('Order Form'!$L352,'Ebook List'!$O:$O,0)),"")</f>
        <v/>
      </c>
      <c r="B352" t="str">
        <f>IFERROR(INDEX('Ebook List'!I:I,MATCH('Order Form'!$L352,'Ebook List'!$O:$O,0)),"")</f>
        <v/>
      </c>
      <c r="C352" s="35" t="str">
        <f>IFERROR(INDEX('Ebook List'!F:F,MATCH('Order Form'!$L352,'Ebook List'!$O:$O,0)),"")</f>
        <v/>
      </c>
      <c r="D352" t="str">
        <f>IFERROR(INDEX('Ebook List'!D:D,MATCH('Order Form'!$L352,'Ebook List'!$O:$O,0)),"")</f>
        <v/>
      </c>
      <c r="E352" t="str">
        <f>IFERROR(INDEX('Ebook List'!C:C,MATCH('Order Form'!$L352,'Ebook List'!$O:$O,0)),"")</f>
        <v/>
      </c>
      <c r="F352" s="31" t="str">
        <f>IF((IFERROR(INDEX('Ebook List'!G:G,MATCH('Order Form'!$L352,'Ebook List'!$O:$O,0)),""))="","",HYPERLINK("https://dx.doi.org/"&amp;(IFERROR(INDEX('Ebook List'!G:G,MATCH('Order Form'!$L352,'Ebook List'!$O:$O,0)),""))))</f>
        <v/>
      </c>
      <c r="G352" t="str">
        <f>IFERROR(INDEX('Ebook List'!H:H,MATCH('Order Form'!$L352,'Ebook List'!$O:$O,0)),"")</f>
        <v/>
      </c>
      <c r="H352" t="str">
        <f>IFERROR(INDEX('Ebook List'!K:K,MATCH('Order Form'!$L352,'Ebook List'!$O:$O,0)),"") &amp; ""</f>
        <v/>
      </c>
      <c r="I352" s="87" t="str">
        <f>IFERROR(INDEX('Ebook List'!J:J,MATCH('Order Form'!$L352,'Ebook List'!$O:$O,0)),"")</f>
        <v/>
      </c>
      <c r="J352" s="58" t="str">
        <f>IFERROR(INDEX('Ebook List'!B:B,MATCH('Order Form'!$L352,'Ebook List'!$O:$O,0)),"")</f>
        <v/>
      </c>
      <c r="L352" t="s">
        <v>365</v>
      </c>
    </row>
    <row r="353" spans="1:12" ht="15" customHeight="1" x14ac:dyDescent="0.4">
      <c r="A353" t="str">
        <f>IFERROR(INDEX('Ebook List'!E:E,MATCH('Order Form'!$L353,'Ebook List'!$O:$O,0)),"")</f>
        <v/>
      </c>
      <c r="B353" t="str">
        <f>IFERROR(INDEX('Ebook List'!I:I,MATCH('Order Form'!$L353,'Ebook List'!$O:$O,0)),"")</f>
        <v/>
      </c>
      <c r="C353" s="35" t="str">
        <f>IFERROR(INDEX('Ebook List'!F:F,MATCH('Order Form'!$L353,'Ebook List'!$O:$O,0)),"")</f>
        <v/>
      </c>
      <c r="D353" t="str">
        <f>IFERROR(INDEX('Ebook List'!D:D,MATCH('Order Form'!$L353,'Ebook List'!$O:$O,0)),"")</f>
        <v/>
      </c>
      <c r="E353" t="str">
        <f>IFERROR(INDEX('Ebook List'!C:C,MATCH('Order Form'!$L353,'Ebook List'!$O:$O,0)),"")</f>
        <v/>
      </c>
      <c r="F353" s="31" t="str">
        <f>IF((IFERROR(INDEX('Ebook List'!G:G,MATCH('Order Form'!$L353,'Ebook List'!$O:$O,0)),""))="","",HYPERLINK("https://dx.doi.org/"&amp;(IFERROR(INDEX('Ebook List'!G:G,MATCH('Order Form'!$L353,'Ebook List'!$O:$O,0)),""))))</f>
        <v/>
      </c>
      <c r="G353" t="str">
        <f>IFERROR(INDEX('Ebook List'!H:H,MATCH('Order Form'!$L353,'Ebook List'!$O:$O,0)),"")</f>
        <v/>
      </c>
      <c r="H353" t="str">
        <f>IFERROR(INDEX('Ebook List'!K:K,MATCH('Order Form'!$L353,'Ebook List'!$O:$O,0)),"") &amp; ""</f>
        <v/>
      </c>
      <c r="I353" s="87" t="str">
        <f>IFERROR(INDEX('Ebook List'!J:J,MATCH('Order Form'!$L353,'Ebook List'!$O:$O,0)),"")</f>
        <v/>
      </c>
      <c r="J353" s="58" t="str">
        <f>IFERROR(INDEX('Ebook List'!B:B,MATCH('Order Form'!$L353,'Ebook List'!$O:$O,0)),"")</f>
        <v/>
      </c>
      <c r="L353" t="s">
        <v>366</v>
      </c>
    </row>
    <row r="354" spans="1:12" ht="15" customHeight="1" x14ac:dyDescent="0.4">
      <c r="A354" t="str">
        <f>IFERROR(INDEX('Ebook List'!E:E,MATCH('Order Form'!$L354,'Ebook List'!$O:$O,0)),"")</f>
        <v/>
      </c>
      <c r="B354" t="str">
        <f>IFERROR(INDEX('Ebook List'!I:I,MATCH('Order Form'!$L354,'Ebook List'!$O:$O,0)),"")</f>
        <v/>
      </c>
      <c r="C354" s="35" t="str">
        <f>IFERROR(INDEX('Ebook List'!F:F,MATCH('Order Form'!$L354,'Ebook List'!$O:$O,0)),"")</f>
        <v/>
      </c>
      <c r="D354" t="str">
        <f>IFERROR(INDEX('Ebook List'!D:D,MATCH('Order Form'!$L354,'Ebook List'!$O:$O,0)),"")</f>
        <v/>
      </c>
      <c r="E354" t="str">
        <f>IFERROR(INDEX('Ebook List'!C:C,MATCH('Order Form'!$L354,'Ebook List'!$O:$O,0)),"")</f>
        <v/>
      </c>
      <c r="F354" s="31" t="str">
        <f>IF((IFERROR(INDEX('Ebook List'!G:G,MATCH('Order Form'!$L354,'Ebook List'!$O:$O,0)),""))="","",HYPERLINK("https://dx.doi.org/"&amp;(IFERROR(INDEX('Ebook List'!G:G,MATCH('Order Form'!$L354,'Ebook List'!$O:$O,0)),""))))</f>
        <v/>
      </c>
      <c r="G354" t="str">
        <f>IFERROR(INDEX('Ebook List'!H:H,MATCH('Order Form'!$L354,'Ebook List'!$O:$O,0)),"")</f>
        <v/>
      </c>
      <c r="H354" t="str">
        <f>IFERROR(INDEX('Ebook List'!K:K,MATCH('Order Form'!$L354,'Ebook List'!$O:$O,0)),"") &amp; ""</f>
        <v/>
      </c>
      <c r="I354" s="87" t="str">
        <f>IFERROR(INDEX('Ebook List'!J:J,MATCH('Order Form'!$L354,'Ebook List'!$O:$O,0)),"")</f>
        <v/>
      </c>
      <c r="J354" s="58" t="str">
        <f>IFERROR(INDEX('Ebook List'!B:B,MATCH('Order Form'!$L354,'Ebook List'!$O:$O,0)),"")</f>
        <v/>
      </c>
      <c r="L354" t="s">
        <v>367</v>
      </c>
    </row>
    <row r="355" spans="1:12" ht="15" customHeight="1" x14ac:dyDescent="0.4">
      <c r="A355" t="str">
        <f>IFERROR(INDEX('Ebook List'!E:E,MATCH('Order Form'!$L355,'Ebook List'!$O:$O,0)),"")</f>
        <v/>
      </c>
      <c r="B355" t="str">
        <f>IFERROR(INDEX('Ebook List'!I:I,MATCH('Order Form'!$L355,'Ebook List'!$O:$O,0)),"")</f>
        <v/>
      </c>
      <c r="C355" s="35" t="str">
        <f>IFERROR(INDEX('Ebook List'!F:F,MATCH('Order Form'!$L355,'Ebook List'!$O:$O,0)),"")</f>
        <v/>
      </c>
      <c r="D355" t="str">
        <f>IFERROR(INDEX('Ebook List'!D:D,MATCH('Order Form'!$L355,'Ebook List'!$O:$O,0)),"")</f>
        <v/>
      </c>
      <c r="E355" t="str">
        <f>IFERROR(INDEX('Ebook List'!C:C,MATCH('Order Form'!$L355,'Ebook List'!$O:$O,0)),"")</f>
        <v/>
      </c>
      <c r="F355" s="31" t="str">
        <f>IF((IFERROR(INDEX('Ebook List'!G:G,MATCH('Order Form'!$L355,'Ebook List'!$O:$O,0)),""))="","",HYPERLINK("https://dx.doi.org/"&amp;(IFERROR(INDEX('Ebook List'!G:G,MATCH('Order Form'!$L355,'Ebook List'!$O:$O,0)),""))))</f>
        <v/>
      </c>
      <c r="G355" t="str">
        <f>IFERROR(INDEX('Ebook List'!H:H,MATCH('Order Form'!$L355,'Ebook List'!$O:$O,0)),"")</f>
        <v/>
      </c>
      <c r="H355" t="str">
        <f>IFERROR(INDEX('Ebook List'!K:K,MATCH('Order Form'!$L355,'Ebook List'!$O:$O,0)),"") &amp; ""</f>
        <v/>
      </c>
      <c r="I355" s="87" t="str">
        <f>IFERROR(INDEX('Ebook List'!J:J,MATCH('Order Form'!$L355,'Ebook List'!$O:$O,0)),"")</f>
        <v/>
      </c>
      <c r="J355" s="58" t="str">
        <f>IFERROR(INDEX('Ebook List'!B:B,MATCH('Order Form'!$L355,'Ebook List'!$O:$O,0)),"")</f>
        <v/>
      </c>
      <c r="L355" t="s">
        <v>368</v>
      </c>
    </row>
    <row r="356" spans="1:12" ht="15" customHeight="1" x14ac:dyDescent="0.4">
      <c r="A356" t="str">
        <f>IFERROR(INDEX('Ebook List'!E:E,MATCH('Order Form'!$L356,'Ebook List'!$O:$O,0)),"")</f>
        <v/>
      </c>
      <c r="B356" t="str">
        <f>IFERROR(INDEX('Ebook List'!I:I,MATCH('Order Form'!$L356,'Ebook List'!$O:$O,0)),"")</f>
        <v/>
      </c>
      <c r="C356" s="35" t="str">
        <f>IFERROR(INDEX('Ebook List'!F:F,MATCH('Order Form'!$L356,'Ebook List'!$O:$O,0)),"")</f>
        <v/>
      </c>
      <c r="D356" t="str">
        <f>IFERROR(INDEX('Ebook List'!D:D,MATCH('Order Form'!$L356,'Ebook List'!$O:$O,0)),"")</f>
        <v/>
      </c>
      <c r="E356" t="str">
        <f>IFERROR(INDEX('Ebook List'!C:C,MATCH('Order Form'!$L356,'Ebook List'!$O:$O,0)),"")</f>
        <v/>
      </c>
      <c r="F356" s="31" t="str">
        <f>IF((IFERROR(INDEX('Ebook List'!G:G,MATCH('Order Form'!$L356,'Ebook List'!$O:$O,0)),""))="","",HYPERLINK("https://dx.doi.org/"&amp;(IFERROR(INDEX('Ebook List'!G:G,MATCH('Order Form'!$L356,'Ebook List'!$O:$O,0)),""))))</f>
        <v/>
      </c>
      <c r="G356" t="str">
        <f>IFERROR(INDEX('Ebook List'!H:H,MATCH('Order Form'!$L356,'Ebook List'!$O:$O,0)),"")</f>
        <v/>
      </c>
      <c r="H356" t="str">
        <f>IFERROR(INDEX('Ebook List'!K:K,MATCH('Order Form'!$L356,'Ebook List'!$O:$O,0)),"") &amp; ""</f>
        <v/>
      </c>
      <c r="I356" s="87" t="str">
        <f>IFERROR(INDEX('Ebook List'!J:J,MATCH('Order Form'!$L356,'Ebook List'!$O:$O,0)),"")</f>
        <v/>
      </c>
      <c r="J356" s="58" t="str">
        <f>IFERROR(INDEX('Ebook List'!B:B,MATCH('Order Form'!$L356,'Ebook List'!$O:$O,0)),"")</f>
        <v/>
      </c>
      <c r="L356" t="s">
        <v>369</v>
      </c>
    </row>
    <row r="357" spans="1:12" ht="15" customHeight="1" x14ac:dyDescent="0.4">
      <c r="A357" t="str">
        <f>IFERROR(INDEX('Ebook List'!E:E,MATCH('Order Form'!$L357,'Ebook List'!$O:$O,0)),"")</f>
        <v/>
      </c>
      <c r="B357" t="str">
        <f>IFERROR(INDEX('Ebook List'!I:I,MATCH('Order Form'!$L357,'Ebook List'!$O:$O,0)),"")</f>
        <v/>
      </c>
      <c r="C357" s="35" t="str">
        <f>IFERROR(INDEX('Ebook List'!F:F,MATCH('Order Form'!$L357,'Ebook List'!$O:$O,0)),"")</f>
        <v/>
      </c>
      <c r="D357" t="str">
        <f>IFERROR(INDEX('Ebook List'!D:D,MATCH('Order Form'!$L357,'Ebook List'!$O:$O,0)),"")</f>
        <v/>
      </c>
      <c r="E357" t="str">
        <f>IFERROR(INDEX('Ebook List'!C:C,MATCH('Order Form'!$L357,'Ebook List'!$O:$O,0)),"")</f>
        <v/>
      </c>
      <c r="F357" s="31" t="str">
        <f>IF((IFERROR(INDEX('Ebook List'!G:G,MATCH('Order Form'!$L357,'Ebook List'!$O:$O,0)),""))="","",HYPERLINK("https://dx.doi.org/"&amp;(IFERROR(INDEX('Ebook List'!G:G,MATCH('Order Form'!$L357,'Ebook List'!$O:$O,0)),""))))</f>
        <v/>
      </c>
      <c r="G357" t="str">
        <f>IFERROR(INDEX('Ebook List'!H:H,MATCH('Order Form'!$L357,'Ebook List'!$O:$O,0)),"")</f>
        <v/>
      </c>
      <c r="H357" t="str">
        <f>IFERROR(INDEX('Ebook List'!K:K,MATCH('Order Form'!$L357,'Ebook List'!$O:$O,0)),"") &amp; ""</f>
        <v/>
      </c>
      <c r="I357" s="87" t="str">
        <f>IFERROR(INDEX('Ebook List'!J:J,MATCH('Order Form'!$L357,'Ebook List'!$O:$O,0)),"")</f>
        <v/>
      </c>
      <c r="J357" s="58" t="str">
        <f>IFERROR(INDEX('Ebook List'!B:B,MATCH('Order Form'!$L357,'Ebook List'!$O:$O,0)),"")</f>
        <v/>
      </c>
      <c r="L357" t="s">
        <v>370</v>
      </c>
    </row>
    <row r="358" spans="1:12" ht="15" customHeight="1" x14ac:dyDescent="0.4">
      <c r="A358" t="str">
        <f>IFERROR(INDEX('Ebook List'!E:E,MATCH('Order Form'!$L358,'Ebook List'!$O:$O,0)),"")</f>
        <v/>
      </c>
      <c r="B358" t="str">
        <f>IFERROR(INDEX('Ebook List'!I:I,MATCH('Order Form'!$L358,'Ebook List'!$O:$O,0)),"")</f>
        <v/>
      </c>
      <c r="C358" s="35" t="str">
        <f>IFERROR(INDEX('Ebook List'!F:F,MATCH('Order Form'!$L358,'Ebook List'!$O:$O,0)),"")</f>
        <v/>
      </c>
      <c r="D358" t="str">
        <f>IFERROR(INDEX('Ebook List'!D:D,MATCH('Order Form'!$L358,'Ebook List'!$O:$O,0)),"")</f>
        <v/>
      </c>
      <c r="E358" t="str">
        <f>IFERROR(INDEX('Ebook List'!C:C,MATCH('Order Form'!$L358,'Ebook List'!$O:$O,0)),"")</f>
        <v/>
      </c>
      <c r="F358" s="31" t="str">
        <f>IF((IFERROR(INDEX('Ebook List'!G:G,MATCH('Order Form'!$L358,'Ebook List'!$O:$O,0)),""))="","",HYPERLINK("https://dx.doi.org/"&amp;(IFERROR(INDEX('Ebook List'!G:G,MATCH('Order Form'!$L358,'Ebook List'!$O:$O,0)),""))))</f>
        <v/>
      </c>
      <c r="G358" t="str">
        <f>IFERROR(INDEX('Ebook List'!H:H,MATCH('Order Form'!$L358,'Ebook List'!$O:$O,0)),"")</f>
        <v/>
      </c>
      <c r="H358" t="str">
        <f>IFERROR(INDEX('Ebook List'!K:K,MATCH('Order Form'!$L358,'Ebook List'!$O:$O,0)),"") &amp; ""</f>
        <v/>
      </c>
      <c r="I358" s="87" t="str">
        <f>IFERROR(INDEX('Ebook List'!J:J,MATCH('Order Form'!$L358,'Ebook List'!$O:$O,0)),"")</f>
        <v/>
      </c>
      <c r="J358" s="58" t="str">
        <f>IFERROR(INDEX('Ebook List'!B:B,MATCH('Order Form'!$L358,'Ebook List'!$O:$O,0)),"")</f>
        <v/>
      </c>
      <c r="L358" t="s">
        <v>371</v>
      </c>
    </row>
    <row r="359" spans="1:12" ht="15" customHeight="1" x14ac:dyDescent="0.4">
      <c r="A359" t="str">
        <f>IFERROR(INDEX('Ebook List'!E:E,MATCH('Order Form'!$L359,'Ebook List'!$O:$O,0)),"")</f>
        <v/>
      </c>
      <c r="B359" t="str">
        <f>IFERROR(INDEX('Ebook List'!I:I,MATCH('Order Form'!$L359,'Ebook List'!$O:$O,0)),"")</f>
        <v/>
      </c>
      <c r="C359" s="35" t="str">
        <f>IFERROR(INDEX('Ebook List'!F:F,MATCH('Order Form'!$L359,'Ebook List'!$O:$O,0)),"")</f>
        <v/>
      </c>
      <c r="D359" t="str">
        <f>IFERROR(INDEX('Ebook List'!D:D,MATCH('Order Form'!$L359,'Ebook List'!$O:$O,0)),"")</f>
        <v/>
      </c>
      <c r="E359" t="str">
        <f>IFERROR(INDEX('Ebook List'!C:C,MATCH('Order Form'!$L359,'Ebook List'!$O:$O,0)),"")</f>
        <v/>
      </c>
      <c r="F359" s="31" t="str">
        <f>IF((IFERROR(INDEX('Ebook List'!G:G,MATCH('Order Form'!$L359,'Ebook List'!$O:$O,0)),""))="","",HYPERLINK("https://dx.doi.org/"&amp;(IFERROR(INDEX('Ebook List'!G:G,MATCH('Order Form'!$L359,'Ebook List'!$O:$O,0)),""))))</f>
        <v/>
      </c>
      <c r="G359" t="str">
        <f>IFERROR(INDEX('Ebook List'!H:H,MATCH('Order Form'!$L359,'Ebook List'!$O:$O,0)),"")</f>
        <v/>
      </c>
      <c r="H359" t="str">
        <f>IFERROR(INDEX('Ebook List'!K:K,MATCH('Order Form'!$L359,'Ebook List'!$O:$O,0)),"") &amp; ""</f>
        <v/>
      </c>
      <c r="I359" s="87" t="str">
        <f>IFERROR(INDEX('Ebook List'!J:J,MATCH('Order Form'!$L359,'Ebook List'!$O:$O,0)),"")</f>
        <v/>
      </c>
      <c r="J359" s="58" t="str">
        <f>IFERROR(INDEX('Ebook List'!B:B,MATCH('Order Form'!$L359,'Ebook List'!$O:$O,0)),"")</f>
        <v/>
      </c>
      <c r="L359" t="s">
        <v>372</v>
      </c>
    </row>
    <row r="360" spans="1:12" ht="15" customHeight="1" x14ac:dyDescent="0.4">
      <c r="A360" t="str">
        <f>IFERROR(INDEX('Ebook List'!E:E,MATCH('Order Form'!$L360,'Ebook List'!$O:$O,0)),"")</f>
        <v/>
      </c>
      <c r="B360" t="str">
        <f>IFERROR(INDEX('Ebook List'!I:I,MATCH('Order Form'!$L360,'Ebook List'!$O:$O,0)),"")</f>
        <v/>
      </c>
      <c r="C360" s="35" t="str">
        <f>IFERROR(INDEX('Ebook List'!F:F,MATCH('Order Form'!$L360,'Ebook List'!$O:$O,0)),"")</f>
        <v/>
      </c>
      <c r="D360" t="str">
        <f>IFERROR(INDEX('Ebook List'!D:D,MATCH('Order Form'!$L360,'Ebook List'!$O:$O,0)),"")</f>
        <v/>
      </c>
      <c r="E360" t="str">
        <f>IFERROR(INDEX('Ebook List'!C:C,MATCH('Order Form'!$L360,'Ebook List'!$O:$O,0)),"")</f>
        <v/>
      </c>
      <c r="F360" s="31" t="str">
        <f>IF((IFERROR(INDEX('Ebook List'!G:G,MATCH('Order Form'!$L360,'Ebook List'!$O:$O,0)),""))="","",HYPERLINK("https://dx.doi.org/"&amp;(IFERROR(INDEX('Ebook List'!G:G,MATCH('Order Form'!$L360,'Ebook List'!$O:$O,0)),""))))</f>
        <v/>
      </c>
      <c r="G360" t="str">
        <f>IFERROR(INDEX('Ebook List'!H:H,MATCH('Order Form'!$L360,'Ebook List'!$O:$O,0)),"")</f>
        <v/>
      </c>
      <c r="H360" t="str">
        <f>IFERROR(INDEX('Ebook List'!K:K,MATCH('Order Form'!$L360,'Ebook List'!$O:$O,0)),"") &amp; ""</f>
        <v/>
      </c>
      <c r="I360" s="87" t="str">
        <f>IFERROR(INDEX('Ebook List'!J:J,MATCH('Order Form'!$L360,'Ebook List'!$O:$O,0)),"")</f>
        <v/>
      </c>
      <c r="J360" s="58" t="str">
        <f>IFERROR(INDEX('Ebook List'!B:B,MATCH('Order Form'!$L360,'Ebook List'!$O:$O,0)),"")</f>
        <v/>
      </c>
      <c r="L360" t="s">
        <v>373</v>
      </c>
    </row>
    <row r="361" spans="1:12" ht="15" customHeight="1" x14ac:dyDescent="0.4">
      <c r="A361" t="str">
        <f>IFERROR(INDEX('Ebook List'!E:E,MATCH('Order Form'!$L361,'Ebook List'!$O:$O,0)),"")</f>
        <v/>
      </c>
      <c r="B361" t="str">
        <f>IFERROR(INDEX('Ebook List'!I:I,MATCH('Order Form'!$L361,'Ebook List'!$O:$O,0)),"")</f>
        <v/>
      </c>
      <c r="C361" s="35" t="str">
        <f>IFERROR(INDEX('Ebook List'!F:F,MATCH('Order Form'!$L361,'Ebook List'!$O:$O,0)),"")</f>
        <v/>
      </c>
      <c r="D361" t="str">
        <f>IFERROR(INDEX('Ebook List'!D:D,MATCH('Order Form'!$L361,'Ebook List'!$O:$O,0)),"")</f>
        <v/>
      </c>
      <c r="E361" t="str">
        <f>IFERROR(INDEX('Ebook List'!C:C,MATCH('Order Form'!$L361,'Ebook List'!$O:$O,0)),"")</f>
        <v/>
      </c>
      <c r="F361" s="31" t="str">
        <f>IF((IFERROR(INDEX('Ebook List'!G:G,MATCH('Order Form'!$L361,'Ebook List'!$O:$O,0)),""))="","",HYPERLINK("https://dx.doi.org/"&amp;(IFERROR(INDEX('Ebook List'!G:G,MATCH('Order Form'!$L361,'Ebook List'!$O:$O,0)),""))))</f>
        <v/>
      </c>
      <c r="G361" t="str">
        <f>IFERROR(INDEX('Ebook List'!H:H,MATCH('Order Form'!$L361,'Ebook List'!$O:$O,0)),"")</f>
        <v/>
      </c>
      <c r="H361" t="str">
        <f>IFERROR(INDEX('Ebook List'!K:K,MATCH('Order Form'!$L361,'Ebook List'!$O:$O,0)),"") &amp; ""</f>
        <v/>
      </c>
      <c r="I361" s="87" t="str">
        <f>IFERROR(INDEX('Ebook List'!J:J,MATCH('Order Form'!$L361,'Ebook List'!$O:$O,0)),"")</f>
        <v/>
      </c>
      <c r="J361" s="58" t="str">
        <f>IFERROR(INDEX('Ebook List'!B:B,MATCH('Order Form'!$L361,'Ebook List'!$O:$O,0)),"")</f>
        <v/>
      </c>
      <c r="L361" t="s">
        <v>374</v>
      </c>
    </row>
    <row r="362" spans="1:12" ht="15" customHeight="1" x14ac:dyDescent="0.4">
      <c r="A362" t="str">
        <f>IFERROR(INDEX('Ebook List'!E:E,MATCH('Order Form'!$L362,'Ebook List'!$O:$O,0)),"")</f>
        <v/>
      </c>
      <c r="B362" t="str">
        <f>IFERROR(INDEX('Ebook List'!I:I,MATCH('Order Form'!$L362,'Ebook List'!$O:$O,0)),"")</f>
        <v/>
      </c>
      <c r="C362" s="35" t="str">
        <f>IFERROR(INDEX('Ebook List'!F:F,MATCH('Order Form'!$L362,'Ebook List'!$O:$O,0)),"")</f>
        <v/>
      </c>
      <c r="D362" t="str">
        <f>IFERROR(INDEX('Ebook List'!D:D,MATCH('Order Form'!$L362,'Ebook List'!$O:$O,0)),"")</f>
        <v/>
      </c>
      <c r="E362" t="str">
        <f>IFERROR(INDEX('Ebook List'!C:C,MATCH('Order Form'!$L362,'Ebook List'!$O:$O,0)),"")</f>
        <v/>
      </c>
      <c r="F362" s="31" t="str">
        <f>IF((IFERROR(INDEX('Ebook List'!G:G,MATCH('Order Form'!$L362,'Ebook List'!$O:$O,0)),""))="","",HYPERLINK("https://dx.doi.org/"&amp;(IFERROR(INDEX('Ebook List'!G:G,MATCH('Order Form'!$L362,'Ebook List'!$O:$O,0)),""))))</f>
        <v/>
      </c>
      <c r="G362" t="str">
        <f>IFERROR(INDEX('Ebook List'!H:H,MATCH('Order Form'!$L362,'Ebook List'!$O:$O,0)),"")</f>
        <v/>
      </c>
      <c r="H362" t="str">
        <f>IFERROR(INDEX('Ebook List'!K:K,MATCH('Order Form'!$L362,'Ebook List'!$O:$O,0)),"") &amp; ""</f>
        <v/>
      </c>
      <c r="I362" s="87" t="str">
        <f>IFERROR(INDEX('Ebook List'!J:J,MATCH('Order Form'!$L362,'Ebook List'!$O:$O,0)),"")</f>
        <v/>
      </c>
      <c r="J362" s="58" t="str">
        <f>IFERROR(INDEX('Ebook List'!B:B,MATCH('Order Form'!$L362,'Ebook List'!$O:$O,0)),"")</f>
        <v/>
      </c>
      <c r="L362" t="s">
        <v>375</v>
      </c>
    </row>
    <row r="363" spans="1:12" ht="15" customHeight="1" x14ac:dyDescent="0.4">
      <c r="A363" t="str">
        <f>IFERROR(INDEX('Ebook List'!E:E,MATCH('Order Form'!$L363,'Ebook List'!$O:$O,0)),"")</f>
        <v/>
      </c>
      <c r="B363" t="str">
        <f>IFERROR(INDEX('Ebook List'!I:I,MATCH('Order Form'!$L363,'Ebook List'!$O:$O,0)),"")</f>
        <v/>
      </c>
      <c r="C363" s="35" t="str">
        <f>IFERROR(INDEX('Ebook List'!F:F,MATCH('Order Form'!$L363,'Ebook List'!$O:$O,0)),"")</f>
        <v/>
      </c>
      <c r="D363" t="str">
        <f>IFERROR(INDEX('Ebook List'!D:D,MATCH('Order Form'!$L363,'Ebook List'!$O:$O,0)),"")</f>
        <v/>
      </c>
      <c r="E363" t="str">
        <f>IFERROR(INDEX('Ebook List'!C:C,MATCH('Order Form'!$L363,'Ebook List'!$O:$O,0)),"")</f>
        <v/>
      </c>
      <c r="F363" s="31" t="str">
        <f>IF((IFERROR(INDEX('Ebook List'!G:G,MATCH('Order Form'!$L363,'Ebook List'!$O:$O,0)),""))="","",HYPERLINK("https://dx.doi.org/"&amp;(IFERROR(INDEX('Ebook List'!G:G,MATCH('Order Form'!$L363,'Ebook List'!$O:$O,0)),""))))</f>
        <v/>
      </c>
      <c r="G363" t="str">
        <f>IFERROR(INDEX('Ebook List'!H:H,MATCH('Order Form'!$L363,'Ebook List'!$O:$O,0)),"")</f>
        <v/>
      </c>
      <c r="H363" t="str">
        <f>IFERROR(INDEX('Ebook List'!K:K,MATCH('Order Form'!$L363,'Ebook List'!$O:$O,0)),"") &amp; ""</f>
        <v/>
      </c>
      <c r="I363" s="87" t="str">
        <f>IFERROR(INDEX('Ebook List'!J:J,MATCH('Order Form'!$L363,'Ebook List'!$O:$O,0)),"")</f>
        <v/>
      </c>
      <c r="J363" s="58" t="str">
        <f>IFERROR(INDEX('Ebook List'!B:B,MATCH('Order Form'!$L363,'Ebook List'!$O:$O,0)),"")</f>
        <v/>
      </c>
      <c r="L363" t="s">
        <v>376</v>
      </c>
    </row>
    <row r="364" spans="1:12" ht="15" customHeight="1" x14ac:dyDescent="0.4">
      <c r="A364" t="str">
        <f>IFERROR(INDEX('Ebook List'!E:E,MATCH('Order Form'!$L364,'Ebook List'!$O:$O,0)),"")</f>
        <v/>
      </c>
      <c r="B364" t="str">
        <f>IFERROR(INDEX('Ebook List'!I:I,MATCH('Order Form'!$L364,'Ebook List'!$O:$O,0)),"")</f>
        <v/>
      </c>
      <c r="C364" s="35" t="str">
        <f>IFERROR(INDEX('Ebook List'!F:F,MATCH('Order Form'!$L364,'Ebook List'!$O:$O,0)),"")</f>
        <v/>
      </c>
      <c r="D364" t="str">
        <f>IFERROR(INDEX('Ebook List'!D:D,MATCH('Order Form'!$L364,'Ebook List'!$O:$O,0)),"")</f>
        <v/>
      </c>
      <c r="E364" t="str">
        <f>IFERROR(INDEX('Ebook List'!C:C,MATCH('Order Form'!$L364,'Ebook List'!$O:$O,0)),"")</f>
        <v/>
      </c>
      <c r="F364" s="31" t="str">
        <f>IF((IFERROR(INDEX('Ebook List'!G:G,MATCH('Order Form'!$L364,'Ebook List'!$O:$O,0)),""))="","",HYPERLINK("https://dx.doi.org/"&amp;(IFERROR(INDEX('Ebook List'!G:G,MATCH('Order Form'!$L364,'Ebook List'!$O:$O,0)),""))))</f>
        <v/>
      </c>
      <c r="G364" t="str">
        <f>IFERROR(INDEX('Ebook List'!H:H,MATCH('Order Form'!$L364,'Ebook List'!$O:$O,0)),"")</f>
        <v/>
      </c>
      <c r="H364" t="str">
        <f>IFERROR(INDEX('Ebook List'!K:K,MATCH('Order Form'!$L364,'Ebook List'!$O:$O,0)),"") &amp; ""</f>
        <v/>
      </c>
      <c r="I364" s="87" t="str">
        <f>IFERROR(INDEX('Ebook List'!J:J,MATCH('Order Form'!$L364,'Ebook List'!$O:$O,0)),"")</f>
        <v/>
      </c>
      <c r="J364" s="58" t="str">
        <f>IFERROR(INDEX('Ebook List'!B:B,MATCH('Order Form'!$L364,'Ebook List'!$O:$O,0)),"")</f>
        <v/>
      </c>
      <c r="L364" t="s">
        <v>377</v>
      </c>
    </row>
    <row r="365" spans="1:12" ht="15" customHeight="1" x14ac:dyDescent="0.4">
      <c r="A365" t="str">
        <f>IFERROR(INDEX('Ebook List'!E:E,MATCH('Order Form'!$L365,'Ebook List'!$O:$O,0)),"")</f>
        <v/>
      </c>
      <c r="B365" t="str">
        <f>IFERROR(INDEX('Ebook List'!I:I,MATCH('Order Form'!$L365,'Ebook List'!$O:$O,0)),"")</f>
        <v/>
      </c>
      <c r="C365" s="35" t="str">
        <f>IFERROR(INDEX('Ebook List'!F:F,MATCH('Order Form'!$L365,'Ebook List'!$O:$O,0)),"")</f>
        <v/>
      </c>
      <c r="D365" t="str">
        <f>IFERROR(INDEX('Ebook List'!D:D,MATCH('Order Form'!$L365,'Ebook List'!$O:$O,0)),"")</f>
        <v/>
      </c>
      <c r="E365" t="str">
        <f>IFERROR(INDEX('Ebook List'!C:C,MATCH('Order Form'!$L365,'Ebook List'!$O:$O,0)),"")</f>
        <v/>
      </c>
      <c r="F365" s="31" t="str">
        <f>IF((IFERROR(INDEX('Ebook List'!G:G,MATCH('Order Form'!$L365,'Ebook List'!$O:$O,0)),""))="","",HYPERLINK("https://dx.doi.org/"&amp;(IFERROR(INDEX('Ebook List'!G:G,MATCH('Order Form'!$L365,'Ebook List'!$O:$O,0)),""))))</f>
        <v/>
      </c>
      <c r="G365" t="str">
        <f>IFERROR(INDEX('Ebook List'!H:H,MATCH('Order Form'!$L365,'Ebook List'!$O:$O,0)),"")</f>
        <v/>
      </c>
      <c r="H365" t="str">
        <f>IFERROR(INDEX('Ebook List'!K:K,MATCH('Order Form'!$L365,'Ebook List'!$O:$O,0)),"") &amp; ""</f>
        <v/>
      </c>
      <c r="I365" s="87" t="str">
        <f>IFERROR(INDEX('Ebook List'!J:J,MATCH('Order Form'!$L365,'Ebook List'!$O:$O,0)),"")</f>
        <v/>
      </c>
      <c r="J365" s="58" t="str">
        <f>IFERROR(INDEX('Ebook List'!B:B,MATCH('Order Form'!$L365,'Ebook List'!$O:$O,0)),"")</f>
        <v/>
      </c>
      <c r="L365" t="s">
        <v>378</v>
      </c>
    </row>
    <row r="366" spans="1:12" ht="15" customHeight="1" x14ac:dyDescent="0.4">
      <c r="A366" t="str">
        <f>IFERROR(INDEX('Ebook List'!E:E,MATCH('Order Form'!$L366,'Ebook List'!$O:$O,0)),"")</f>
        <v/>
      </c>
      <c r="B366" t="str">
        <f>IFERROR(INDEX('Ebook List'!I:I,MATCH('Order Form'!$L366,'Ebook List'!$O:$O,0)),"")</f>
        <v/>
      </c>
      <c r="C366" s="35" t="str">
        <f>IFERROR(INDEX('Ebook List'!F:F,MATCH('Order Form'!$L366,'Ebook List'!$O:$O,0)),"")</f>
        <v/>
      </c>
      <c r="D366" t="str">
        <f>IFERROR(INDEX('Ebook List'!D:D,MATCH('Order Form'!$L366,'Ebook List'!$O:$O,0)),"")</f>
        <v/>
      </c>
      <c r="E366" t="str">
        <f>IFERROR(INDEX('Ebook List'!C:C,MATCH('Order Form'!$L366,'Ebook List'!$O:$O,0)),"")</f>
        <v/>
      </c>
      <c r="F366" s="31" t="str">
        <f>IF((IFERROR(INDEX('Ebook List'!G:G,MATCH('Order Form'!$L366,'Ebook List'!$O:$O,0)),""))="","",HYPERLINK("https://dx.doi.org/"&amp;(IFERROR(INDEX('Ebook List'!G:G,MATCH('Order Form'!$L366,'Ebook List'!$O:$O,0)),""))))</f>
        <v/>
      </c>
      <c r="G366" t="str">
        <f>IFERROR(INDEX('Ebook List'!H:H,MATCH('Order Form'!$L366,'Ebook List'!$O:$O,0)),"")</f>
        <v/>
      </c>
      <c r="H366" t="str">
        <f>IFERROR(INDEX('Ebook List'!K:K,MATCH('Order Form'!$L366,'Ebook List'!$O:$O,0)),"") &amp; ""</f>
        <v/>
      </c>
      <c r="I366" s="87" t="str">
        <f>IFERROR(INDEX('Ebook List'!J:J,MATCH('Order Form'!$L366,'Ebook List'!$O:$O,0)),"")</f>
        <v/>
      </c>
      <c r="J366" s="58" t="str">
        <f>IFERROR(INDEX('Ebook List'!B:B,MATCH('Order Form'!$L366,'Ebook List'!$O:$O,0)),"")</f>
        <v/>
      </c>
      <c r="L366" t="s">
        <v>379</v>
      </c>
    </row>
    <row r="367" spans="1:12" ht="15" customHeight="1" x14ac:dyDescent="0.4">
      <c r="A367" t="str">
        <f>IFERROR(INDEX('Ebook List'!E:E,MATCH('Order Form'!$L367,'Ebook List'!$O:$O,0)),"")</f>
        <v/>
      </c>
      <c r="B367" t="str">
        <f>IFERROR(INDEX('Ebook List'!I:I,MATCH('Order Form'!$L367,'Ebook List'!$O:$O,0)),"")</f>
        <v/>
      </c>
      <c r="C367" s="35" t="str">
        <f>IFERROR(INDEX('Ebook List'!F:F,MATCH('Order Form'!$L367,'Ebook List'!$O:$O,0)),"")</f>
        <v/>
      </c>
      <c r="D367" t="str">
        <f>IFERROR(INDEX('Ebook List'!D:D,MATCH('Order Form'!$L367,'Ebook List'!$O:$O,0)),"")</f>
        <v/>
      </c>
      <c r="E367" t="str">
        <f>IFERROR(INDEX('Ebook List'!C:C,MATCH('Order Form'!$L367,'Ebook List'!$O:$O,0)),"")</f>
        <v/>
      </c>
      <c r="F367" s="31" t="str">
        <f>IF((IFERROR(INDEX('Ebook List'!G:G,MATCH('Order Form'!$L367,'Ebook List'!$O:$O,0)),""))="","",HYPERLINK("https://dx.doi.org/"&amp;(IFERROR(INDEX('Ebook List'!G:G,MATCH('Order Form'!$L367,'Ebook List'!$O:$O,0)),""))))</f>
        <v/>
      </c>
      <c r="G367" t="str">
        <f>IFERROR(INDEX('Ebook List'!H:H,MATCH('Order Form'!$L367,'Ebook List'!$O:$O,0)),"")</f>
        <v/>
      </c>
      <c r="H367" t="str">
        <f>IFERROR(INDEX('Ebook List'!K:K,MATCH('Order Form'!$L367,'Ebook List'!$O:$O,0)),"") &amp; ""</f>
        <v/>
      </c>
      <c r="I367" s="87" t="str">
        <f>IFERROR(INDEX('Ebook List'!J:J,MATCH('Order Form'!$L367,'Ebook List'!$O:$O,0)),"")</f>
        <v/>
      </c>
      <c r="J367" s="58" t="str">
        <f>IFERROR(INDEX('Ebook List'!B:B,MATCH('Order Form'!$L367,'Ebook List'!$O:$O,0)),"")</f>
        <v/>
      </c>
      <c r="L367" t="s">
        <v>380</v>
      </c>
    </row>
    <row r="368" spans="1:12" ht="15" customHeight="1" x14ac:dyDescent="0.4">
      <c r="A368" t="str">
        <f>IFERROR(INDEX('Ebook List'!E:E,MATCH('Order Form'!$L368,'Ebook List'!$O:$O,0)),"")</f>
        <v/>
      </c>
      <c r="B368" t="str">
        <f>IFERROR(INDEX('Ebook List'!I:I,MATCH('Order Form'!$L368,'Ebook List'!$O:$O,0)),"")</f>
        <v/>
      </c>
      <c r="C368" s="35" t="str">
        <f>IFERROR(INDEX('Ebook List'!F:F,MATCH('Order Form'!$L368,'Ebook List'!$O:$O,0)),"")</f>
        <v/>
      </c>
      <c r="D368" t="str">
        <f>IFERROR(INDEX('Ebook List'!D:D,MATCH('Order Form'!$L368,'Ebook List'!$O:$O,0)),"")</f>
        <v/>
      </c>
      <c r="E368" t="str">
        <f>IFERROR(INDEX('Ebook List'!C:C,MATCH('Order Form'!$L368,'Ebook List'!$O:$O,0)),"")</f>
        <v/>
      </c>
      <c r="F368" s="31" t="str">
        <f>IF((IFERROR(INDEX('Ebook List'!G:G,MATCH('Order Form'!$L368,'Ebook List'!$O:$O,0)),""))="","",HYPERLINK("https://dx.doi.org/"&amp;(IFERROR(INDEX('Ebook List'!G:G,MATCH('Order Form'!$L368,'Ebook List'!$O:$O,0)),""))))</f>
        <v/>
      </c>
      <c r="G368" t="str">
        <f>IFERROR(INDEX('Ebook List'!H:H,MATCH('Order Form'!$L368,'Ebook List'!$O:$O,0)),"")</f>
        <v/>
      </c>
      <c r="H368" t="str">
        <f>IFERROR(INDEX('Ebook List'!K:K,MATCH('Order Form'!$L368,'Ebook List'!$O:$O,0)),"") &amp; ""</f>
        <v/>
      </c>
      <c r="I368" s="87" t="str">
        <f>IFERROR(INDEX('Ebook List'!J:J,MATCH('Order Form'!$L368,'Ebook List'!$O:$O,0)),"")</f>
        <v/>
      </c>
      <c r="J368" s="58" t="str">
        <f>IFERROR(INDEX('Ebook List'!B:B,MATCH('Order Form'!$L368,'Ebook List'!$O:$O,0)),"")</f>
        <v/>
      </c>
      <c r="L368" t="s">
        <v>381</v>
      </c>
    </row>
    <row r="369" spans="1:12" ht="15" customHeight="1" x14ac:dyDescent="0.4">
      <c r="A369" t="str">
        <f>IFERROR(INDEX('Ebook List'!E:E,MATCH('Order Form'!$L369,'Ebook List'!$O:$O,0)),"")</f>
        <v/>
      </c>
      <c r="B369" t="str">
        <f>IFERROR(INDEX('Ebook List'!I:I,MATCH('Order Form'!$L369,'Ebook List'!$O:$O,0)),"")</f>
        <v/>
      </c>
      <c r="C369" s="35" t="str">
        <f>IFERROR(INDEX('Ebook List'!F:F,MATCH('Order Form'!$L369,'Ebook List'!$O:$O,0)),"")</f>
        <v/>
      </c>
      <c r="D369" t="str">
        <f>IFERROR(INDEX('Ebook List'!D:D,MATCH('Order Form'!$L369,'Ebook List'!$O:$O,0)),"")</f>
        <v/>
      </c>
      <c r="E369" t="str">
        <f>IFERROR(INDEX('Ebook List'!C:C,MATCH('Order Form'!$L369,'Ebook List'!$O:$O,0)),"")</f>
        <v/>
      </c>
      <c r="F369" s="31" t="str">
        <f>IF((IFERROR(INDEX('Ebook List'!G:G,MATCH('Order Form'!$L369,'Ebook List'!$O:$O,0)),""))="","",HYPERLINK("https://dx.doi.org/"&amp;(IFERROR(INDEX('Ebook List'!G:G,MATCH('Order Form'!$L369,'Ebook List'!$O:$O,0)),""))))</f>
        <v/>
      </c>
      <c r="G369" t="str">
        <f>IFERROR(INDEX('Ebook List'!H:H,MATCH('Order Form'!$L369,'Ebook List'!$O:$O,0)),"")</f>
        <v/>
      </c>
      <c r="H369" t="str">
        <f>IFERROR(INDEX('Ebook List'!K:K,MATCH('Order Form'!$L369,'Ebook List'!$O:$O,0)),"") &amp; ""</f>
        <v/>
      </c>
      <c r="I369" s="87" t="str">
        <f>IFERROR(INDEX('Ebook List'!J:J,MATCH('Order Form'!$L369,'Ebook List'!$O:$O,0)),"")</f>
        <v/>
      </c>
      <c r="J369" s="58" t="str">
        <f>IFERROR(INDEX('Ebook List'!B:B,MATCH('Order Form'!$L369,'Ebook List'!$O:$O,0)),"")</f>
        <v/>
      </c>
      <c r="L369" t="s">
        <v>382</v>
      </c>
    </row>
    <row r="370" spans="1:12" ht="15" customHeight="1" x14ac:dyDescent="0.4">
      <c r="A370" t="str">
        <f>IFERROR(INDEX('Ebook List'!E:E,MATCH('Order Form'!$L370,'Ebook List'!$O:$O,0)),"")</f>
        <v/>
      </c>
      <c r="B370" t="str">
        <f>IFERROR(INDEX('Ebook List'!I:I,MATCH('Order Form'!$L370,'Ebook List'!$O:$O,0)),"")</f>
        <v/>
      </c>
      <c r="C370" s="35" t="str">
        <f>IFERROR(INDEX('Ebook List'!F:F,MATCH('Order Form'!$L370,'Ebook List'!$O:$O,0)),"")</f>
        <v/>
      </c>
      <c r="D370" t="str">
        <f>IFERROR(INDEX('Ebook List'!D:D,MATCH('Order Form'!$L370,'Ebook List'!$O:$O,0)),"")</f>
        <v/>
      </c>
      <c r="E370" t="str">
        <f>IFERROR(INDEX('Ebook List'!C:C,MATCH('Order Form'!$L370,'Ebook List'!$O:$O,0)),"")</f>
        <v/>
      </c>
      <c r="F370" s="31" t="str">
        <f>IF((IFERROR(INDEX('Ebook List'!G:G,MATCH('Order Form'!$L370,'Ebook List'!$O:$O,0)),""))="","",HYPERLINK("https://dx.doi.org/"&amp;(IFERROR(INDEX('Ebook List'!G:G,MATCH('Order Form'!$L370,'Ebook List'!$O:$O,0)),""))))</f>
        <v/>
      </c>
      <c r="G370" t="str">
        <f>IFERROR(INDEX('Ebook List'!H:H,MATCH('Order Form'!$L370,'Ebook List'!$O:$O,0)),"")</f>
        <v/>
      </c>
      <c r="H370" t="str">
        <f>IFERROR(INDEX('Ebook List'!K:K,MATCH('Order Form'!$L370,'Ebook List'!$O:$O,0)),"") &amp; ""</f>
        <v/>
      </c>
      <c r="I370" s="87" t="str">
        <f>IFERROR(INDEX('Ebook List'!J:J,MATCH('Order Form'!$L370,'Ebook List'!$O:$O,0)),"")</f>
        <v/>
      </c>
      <c r="J370" s="58" t="str">
        <f>IFERROR(INDEX('Ebook List'!B:B,MATCH('Order Form'!$L370,'Ebook List'!$O:$O,0)),"")</f>
        <v/>
      </c>
      <c r="L370" t="s">
        <v>383</v>
      </c>
    </row>
    <row r="371" spans="1:12" ht="15" customHeight="1" x14ac:dyDescent="0.4">
      <c r="A371" t="str">
        <f>IFERROR(INDEX('Ebook List'!E:E,MATCH('Order Form'!$L371,'Ebook List'!$O:$O,0)),"")</f>
        <v/>
      </c>
      <c r="B371" t="str">
        <f>IFERROR(INDEX('Ebook List'!I:I,MATCH('Order Form'!$L371,'Ebook List'!$O:$O,0)),"")</f>
        <v/>
      </c>
      <c r="C371" s="35" t="str">
        <f>IFERROR(INDEX('Ebook List'!F:F,MATCH('Order Form'!$L371,'Ebook List'!$O:$O,0)),"")</f>
        <v/>
      </c>
      <c r="D371" t="str">
        <f>IFERROR(INDEX('Ebook List'!D:D,MATCH('Order Form'!$L371,'Ebook List'!$O:$O,0)),"")</f>
        <v/>
      </c>
      <c r="E371" t="str">
        <f>IFERROR(INDEX('Ebook List'!C:C,MATCH('Order Form'!$L371,'Ebook List'!$O:$O,0)),"")</f>
        <v/>
      </c>
      <c r="F371" s="31" t="str">
        <f>IF((IFERROR(INDEX('Ebook List'!G:G,MATCH('Order Form'!$L371,'Ebook List'!$O:$O,0)),""))="","",HYPERLINK("https://dx.doi.org/"&amp;(IFERROR(INDEX('Ebook List'!G:G,MATCH('Order Form'!$L371,'Ebook List'!$O:$O,0)),""))))</f>
        <v/>
      </c>
      <c r="G371" t="str">
        <f>IFERROR(INDEX('Ebook List'!H:H,MATCH('Order Form'!$L371,'Ebook List'!$O:$O,0)),"")</f>
        <v/>
      </c>
      <c r="H371" t="str">
        <f>IFERROR(INDEX('Ebook List'!K:K,MATCH('Order Form'!$L371,'Ebook List'!$O:$O,0)),"") &amp; ""</f>
        <v/>
      </c>
      <c r="I371" s="87" t="str">
        <f>IFERROR(INDEX('Ebook List'!J:J,MATCH('Order Form'!$L371,'Ebook List'!$O:$O,0)),"")</f>
        <v/>
      </c>
      <c r="J371" s="58" t="str">
        <f>IFERROR(INDEX('Ebook List'!B:B,MATCH('Order Form'!$L371,'Ebook List'!$O:$O,0)),"")</f>
        <v/>
      </c>
      <c r="L371" t="s">
        <v>384</v>
      </c>
    </row>
    <row r="372" spans="1:12" ht="15" customHeight="1" x14ac:dyDescent="0.4">
      <c r="A372" t="str">
        <f>IFERROR(INDEX('Ebook List'!E:E,MATCH('Order Form'!$L372,'Ebook List'!$O:$O,0)),"")</f>
        <v/>
      </c>
      <c r="B372" t="str">
        <f>IFERROR(INDEX('Ebook List'!I:I,MATCH('Order Form'!$L372,'Ebook List'!$O:$O,0)),"")</f>
        <v/>
      </c>
      <c r="C372" s="35" t="str">
        <f>IFERROR(INDEX('Ebook List'!F:F,MATCH('Order Form'!$L372,'Ebook List'!$O:$O,0)),"")</f>
        <v/>
      </c>
      <c r="D372" t="str">
        <f>IFERROR(INDEX('Ebook List'!D:D,MATCH('Order Form'!$L372,'Ebook List'!$O:$O,0)),"")</f>
        <v/>
      </c>
      <c r="E372" t="str">
        <f>IFERROR(INDEX('Ebook List'!C:C,MATCH('Order Form'!$L372,'Ebook List'!$O:$O,0)),"")</f>
        <v/>
      </c>
      <c r="F372" s="31" t="str">
        <f>IF((IFERROR(INDEX('Ebook List'!G:G,MATCH('Order Form'!$L372,'Ebook List'!$O:$O,0)),""))="","",HYPERLINK("https://dx.doi.org/"&amp;(IFERROR(INDEX('Ebook List'!G:G,MATCH('Order Form'!$L372,'Ebook List'!$O:$O,0)),""))))</f>
        <v/>
      </c>
      <c r="G372" t="str">
        <f>IFERROR(INDEX('Ebook List'!H:H,MATCH('Order Form'!$L372,'Ebook List'!$O:$O,0)),"")</f>
        <v/>
      </c>
      <c r="H372" t="str">
        <f>IFERROR(INDEX('Ebook List'!K:K,MATCH('Order Form'!$L372,'Ebook List'!$O:$O,0)),"") &amp; ""</f>
        <v/>
      </c>
      <c r="I372" s="87" t="str">
        <f>IFERROR(INDEX('Ebook List'!J:J,MATCH('Order Form'!$L372,'Ebook List'!$O:$O,0)),"")</f>
        <v/>
      </c>
      <c r="J372" s="58" t="str">
        <f>IFERROR(INDEX('Ebook List'!B:B,MATCH('Order Form'!$L372,'Ebook List'!$O:$O,0)),"")</f>
        <v/>
      </c>
      <c r="L372" t="s">
        <v>385</v>
      </c>
    </row>
    <row r="373" spans="1:12" ht="15" customHeight="1" x14ac:dyDescent="0.4">
      <c r="A373" t="str">
        <f>IFERROR(INDEX('Ebook List'!E:E,MATCH('Order Form'!$L373,'Ebook List'!$O:$O,0)),"")</f>
        <v/>
      </c>
      <c r="B373" t="str">
        <f>IFERROR(INDEX('Ebook List'!I:I,MATCH('Order Form'!$L373,'Ebook List'!$O:$O,0)),"")</f>
        <v/>
      </c>
      <c r="C373" s="35" t="str">
        <f>IFERROR(INDEX('Ebook List'!F:F,MATCH('Order Form'!$L373,'Ebook List'!$O:$O,0)),"")</f>
        <v/>
      </c>
      <c r="D373" t="str">
        <f>IFERROR(INDEX('Ebook List'!D:D,MATCH('Order Form'!$L373,'Ebook List'!$O:$O,0)),"")</f>
        <v/>
      </c>
      <c r="E373" t="str">
        <f>IFERROR(INDEX('Ebook List'!C:C,MATCH('Order Form'!$L373,'Ebook List'!$O:$O,0)),"")</f>
        <v/>
      </c>
      <c r="F373" s="31" t="str">
        <f>IF((IFERROR(INDEX('Ebook List'!G:G,MATCH('Order Form'!$L373,'Ebook List'!$O:$O,0)),""))="","",HYPERLINK("https://dx.doi.org/"&amp;(IFERROR(INDEX('Ebook List'!G:G,MATCH('Order Form'!$L373,'Ebook List'!$O:$O,0)),""))))</f>
        <v/>
      </c>
      <c r="G373" t="str">
        <f>IFERROR(INDEX('Ebook List'!H:H,MATCH('Order Form'!$L373,'Ebook List'!$O:$O,0)),"")</f>
        <v/>
      </c>
      <c r="H373" t="str">
        <f>IFERROR(INDEX('Ebook List'!K:K,MATCH('Order Form'!$L373,'Ebook List'!$O:$O,0)),"") &amp; ""</f>
        <v/>
      </c>
      <c r="I373" s="87" t="str">
        <f>IFERROR(INDEX('Ebook List'!J:J,MATCH('Order Form'!$L373,'Ebook List'!$O:$O,0)),"")</f>
        <v/>
      </c>
      <c r="J373" s="58" t="str">
        <f>IFERROR(INDEX('Ebook List'!B:B,MATCH('Order Form'!$L373,'Ebook List'!$O:$O,0)),"")</f>
        <v/>
      </c>
      <c r="L373" t="s">
        <v>386</v>
      </c>
    </row>
    <row r="374" spans="1:12" ht="15" customHeight="1" x14ac:dyDescent="0.4">
      <c r="A374" t="str">
        <f>IFERROR(INDEX('Ebook List'!E:E,MATCH('Order Form'!$L374,'Ebook List'!$O:$O,0)),"")</f>
        <v/>
      </c>
      <c r="B374" t="str">
        <f>IFERROR(INDEX('Ebook List'!I:I,MATCH('Order Form'!$L374,'Ebook List'!$O:$O,0)),"")</f>
        <v/>
      </c>
      <c r="C374" s="35" t="str">
        <f>IFERROR(INDEX('Ebook List'!F:F,MATCH('Order Form'!$L374,'Ebook List'!$O:$O,0)),"")</f>
        <v/>
      </c>
      <c r="D374" t="str">
        <f>IFERROR(INDEX('Ebook List'!D:D,MATCH('Order Form'!$L374,'Ebook List'!$O:$O,0)),"")</f>
        <v/>
      </c>
      <c r="E374" t="str">
        <f>IFERROR(INDEX('Ebook List'!C:C,MATCH('Order Form'!$L374,'Ebook List'!$O:$O,0)),"")</f>
        <v/>
      </c>
      <c r="F374" s="31" t="str">
        <f>IF((IFERROR(INDEX('Ebook List'!G:G,MATCH('Order Form'!$L374,'Ebook List'!$O:$O,0)),""))="","",HYPERLINK("https://dx.doi.org/"&amp;(IFERROR(INDEX('Ebook List'!G:G,MATCH('Order Form'!$L374,'Ebook List'!$O:$O,0)),""))))</f>
        <v/>
      </c>
      <c r="G374" t="str">
        <f>IFERROR(INDEX('Ebook List'!H:H,MATCH('Order Form'!$L374,'Ebook List'!$O:$O,0)),"")</f>
        <v/>
      </c>
      <c r="H374" t="str">
        <f>IFERROR(INDEX('Ebook List'!K:K,MATCH('Order Form'!$L374,'Ebook List'!$O:$O,0)),"") &amp; ""</f>
        <v/>
      </c>
      <c r="I374" s="87" t="str">
        <f>IFERROR(INDEX('Ebook List'!J:J,MATCH('Order Form'!$L374,'Ebook List'!$O:$O,0)),"")</f>
        <v/>
      </c>
      <c r="J374" s="58" t="str">
        <f>IFERROR(INDEX('Ebook List'!B:B,MATCH('Order Form'!$L374,'Ebook List'!$O:$O,0)),"")</f>
        <v/>
      </c>
      <c r="L374" t="s">
        <v>387</v>
      </c>
    </row>
    <row r="375" spans="1:12" ht="15" customHeight="1" x14ac:dyDescent="0.4">
      <c r="A375" t="str">
        <f>IFERROR(INDEX('Ebook List'!E:E,MATCH('Order Form'!$L375,'Ebook List'!$O:$O,0)),"")</f>
        <v/>
      </c>
      <c r="B375" t="str">
        <f>IFERROR(INDEX('Ebook List'!I:I,MATCH('Order Form'!$L375,'Ebook List'!$O:$O,0)),"")</f>
        <v/>
      </c>
      <c r="C375" s="35" t="str">
        <f>IFERROR(INDEX('Ebook List'!F:F,MATCH('Order Form'!$L375,'Ebook List'!$O:$O,0)),"")</f>
        <v/>
      </c>
      <c r="D375" t="str">
        <f>IFERROR(INDEX('Ebook List'!D:D,MATCH('Order Form'!$L375,'Ebook List'!$O:$O,0)),"")</f>
        <v/>
      </c>
      <c r="E375" t="str">
        <f>IFERROR(INDEX('Ebook List'!C:C,MATCH('Order Form'!$L375,'Ebook List'!$O:$O,0)),"")</f>
        <v/>
      </c>
      <c r="F375" s="31" t="str">
        <f>IF((IFERROR(INDEX('Ebook List'!G:G,MATCH('Order Form'!$L375,'Ebook List'!$O:$O,0)),""))="","",HYPERLINK("https://dx.doi.org/"&amp;(IFERROR(INDEX('Ebook List'!G:G,MATCH('Order Form'!$L375,'Ebook List'!$O:$O,0)),""))))</f>
        <v/>
      </c>
      <c r="G375" t="str">
        <f>IFERROR(INDEX('Ebook List'!H:H,MATCH('Order Form'!$L375,'Ebook List'!$O:$O,0)),"")</f>
        <v/>
      </c>
      <c r="H375" t="str">
        <f>IFERROR(INDEX('Ebook List'!K:K,MATCH('Order Form'!$L375,'Ebook List'!$O:$O,0)),"") &amp; ""</f>
        <v/>
      </c>
      <c r="I375" s="87" t="str">
        <f>IFERROR(INDEX('Ebook List'!J:J,MATCH('Order Form'!$L375,'Ebook List'!$O:$O,0)),"")</f>
        <v/>
      </c>
      <c r="J375" s="58" t="str">
        <f>IFERROR(INDEX('Ebook List'!B:B,MATCH('Order Form'!$L375,'Ebook List'!$O:$O,0)),"")</f>
        <v/>
      </c>
      <c r="L375" t="s">
        <v>388</v>
      </c>
    </row>
    <row r="376" spans="1:12" ht="15" customHeight="1" x14ac:dyDescent="0.4">
      <c r="A376" t="str">
        <f>IFERROR(INDEX('Ebook List'!E:E,MATCH('Order Form'!$L376,'Ebook List'!$O:$O,0)),"")</f>
        <v/>
      </c>
      <c r="B376" t="str">
        <f>IFERROR(INDEX('Ebook List'!I:I,MATCH('Order Form'!$L376,'Ebook List'!$O:$O,0)),"")</f>
        <v/>
      </c>
      <c r="C376" s="35" t="str">
        <f>IFERROR(INDEX('Ebook List'!F:F,MATCH('Order Form'!$L376,'Ebook List'!$O:$O,0)),"")</f>
        <v/>
      </c>
      <c r="D376" t="str">
        <f>IFERROR(INDEX('Ebook List'!D:D,MATCH('Order Form'!$L376,'Ebook List'!$O:$O,0)),"")</f>
        <v/>
      </c>
      <c r="E376" t="str">
        <f>IFERROR(INDEX('Ebook List'!C:C,MATCH('Order Form'!$L376,'Ebook List'!$O:$O,0)),"")</f>
        <v/>
      </c>
      <c r="F376" s="31" t="str">
        <f>IF((IFERROR(INDEX('Ebook List'!G:G,MATCH('Order Form'!$L376,'Ebook List'!$O:$O,0)),""))="","",HYPERLINK("https://dx.doi.org/"&amp;(IFERROR(INDEX('Ebook List'!G:G,MATCH('Order Form'!$L376,'Ebook List'!$O:$O,0)),""))))</f>
        <v/>
      </c>
      <c r="G376" t="str">
        <f>IFERROR(INDEX('Ebook List'!H:H,MATCH('Order Form'!$L376,'Ebook List'!$O:$O,0)),"")</f>
        <v/>
      </c>
      <c r="H376" t="str">
        <f>IFERROR(INDEX('Ebook List'!K:K,MATCH('Order Form'!$L376,'Ebook List'!$O:$O,0)),"") &amp; ""</f>
        <v/>
      </c>
      <c r="I376" s="87" t="str">
        <f>IFERROR(INDEX('Ebook List'!J:J,MATCH('Order Form'!$L376,'Ebook List'!$O:$O,0)),"")</f>
        <v/>
      </c>
      <c r="J376" s="58" t="str">
        <f>IFERROR(INDEX('Ebook List'!B:B,MATCH('Order Form'!$L376,'Ebook List'!$O:$O,0)),"")</f>
        <v/>
      </c>
      <c r="L376" t="s">
        <v>389</v>
      </c>
    </row>
    <row r="377" spans="1:12" ht="15" customHeight="1" x14ac:dyDescent="0.4">
      <c r="A377" t="str">
        <f>IFERROR(INDEX('Ebook List'!E:E,MATCH('Order Form'!$L377,'Ebook List'!$O:$O,0)),"")</f>
        <v/>
      </c>
      <c r="B377" t="str">
        <f>IFERROR(INDEX('Ebook List'!I:I,MATCH('Order Form'!$L377,'Ebook List'!$O:$O,0)),"")</f>
        <v/>
      </c>
      <c r="C377" s="35" t="str">
        <f>IFERROR(INDEX('Ebook List'!F:F,MATCH('Order Form'!$L377,'Ebook List'!$O:$O,0)),"")</f>
        <v/>
      </c>
      <c r="D377" t="str">
        <f>IFERROR(INDEX('Ebook List'!D:D,MATCH('Order Form'!$L377,'Ebook List'!$O:$O,0)),"")</f>
        <v/>
      </c>
      <c r="E377" t="str">
        <f>IFERROR(INDEX('Ebook List'!C:C,MATCH('Order Form'!$L377,'Ebook List'!$O:$O,0)),"")</f>
        <v/>
      </c>
      <c r="F377" s="31" t="str">
        <f>IF((IFERROR(INDEX('Ebook List'!G:G,MATCH('Order Form'!$L377,'Ebook List'!$O:$O,0)),""))="","",HYPERLINK("https://dx.doi.org/"&amp;(IFERROR(INDEX('Ebook List'!G:G,MATCH('Order Form'!$L377,'Ebook List'!$O:$O,0)),""))))</f>
        <v/>
      </c>
      <c r="G377" t="str">
        <f>IFERROR(INDEX('Ebook List'!H:H,MATCH('Order Form'!$L377,'Ebook List'!$O:$O,0)),"")</f>
        <v/>
      </c>
      <c r="H377" t="str">
        <f>IFERROR(INDEX('Ebook List'!K:K,MATCH('Order Form'!$L377,'Ebook List'!$O:$O,0)),"") &amp; ""</f>
        <v/>
      </c>
      <c r="I377" s="87" t="str">
        <f>IFERROR(INDEX('Ebook List'!J:J,MATCH('Order Form'!$L377,'Ebook List'!$O:$O,0)),"")</f>
        <v/>
      </c>
      <c r="J377" s="58" t="str">
        <f>IFERROR(INDEX('Ebook List'!B:B,MATCH('Order Form'!$L377,'Ebook List'!$O:$O,0)),"")</f>
        <v/>
      </c>
      <c r="L377" t="s">
        <v>390</v>
      </c>
    </row>
    <row r="378" spans="1:12" ht="15" customHeight="1" x14ac:dyDescent="0.4">
      <c r="A378" t="str">
        <f>IFERROR(INDEX('Ebook List'!E:E,MATCH('Order Form'!$L378,'Ebook List'!$O:$O,0)),"")</f>
        <v/>
      </c>
      <c r="B378" t="str">
        <f>IFERROR(INDEX('Ebook List'!I:I,MATCH('Order Form'!$L378,'Ebook List'!$O:$O,0)),"")</f>
        <v/>
      </c>
      <c r="C378" s="35" t="str">
        <f>IFERROR(INDEX('Ebook List'!F:F,MATCH('Order Form'!$L378,'Ebook List'!$O:$O,0)),"")</f>
        <v/>
      </c>
      <c r="D378" t="str">
        <f>IFERROR(INDEX('Ebook List'!D:D,MATCH('Order Form'!$L378,'Ebook List'!$O:$O,0)),"")</f>
        <v/>
      </c>
      <c r="E378" t="str">
        <f>IFERROR(INDEX('Ebook List'!C:C,MATCH('Order Form'!$L378,'Ebook List'!$O:$O,0)),"")</f>
        <v/>
      </c>
      <c r="F378" s="31" t="str">
        <f>IF((IFERROR(INDEX('Ebook List'!G:G,MATCH('Order Form'!$L378,'Ebook List'!$O:$O,0)),""))="","",HYPERLINK("https://dx.doi.org/"&amp;(IFERROR(INDEX('Ebook List'!G:G,MATCH('Order Form'!$L378,'Ebook List'!$O:$O,0)),""))))</f>
        <v/>
      </c>
      <c r="G378" t="str">
        <f>IFERROR(INDEX('Ebook List'!H:H,MATCH('Order Form'!$L378,'Ebook List'!$O:$O,0)),"")</f>
        <v/>
      </c>
      <c r="H378" t="str">
        <f>IFERROR(INDEX('Ebook List'!K:K,MATCH('Order Form'!$L378,'Ebook List'!$O:$O,0)),"") &amp; ""</f>
        <v/>
      </c>
      <c r="I378" s="87" t="str">
        <f>IFERROR(INDEX('Ebook List'!J:J,MATCH('Order Form'!$L378,'Ebook List'!$O:$O,0)),"")</f>
        <v/>
      </c>
      <c r="J378" s="58" t="str">
        <f>IFERROR(INDEX('Ebook List'!B:B,MATCH('Order Form'!$L378,'Ebook List'!$O:$O,0)),"")</f>
        <v/>
      </c>
      <c r="L378" t="s">
        <v>391</v>
      </c>
    </row>
    <row r="379" spans="1:12" ht="15" customHeight="1" x14ac:dyDescent="0.4">
      <c r="A379" t="str">
        <f>IFERROR(INDEX('Ebook List'!E:E,MATCH('Order Form'!$L379,'Ebook List'!$O:$O,0)),"")</f>
        <v/>
      </c>
      <c r="B379" t="str">
        <f>IFERROR(INDEX('Ebook List'!I:I,MATCH('Order Form'!$L379,'Ebook List'!$O:$O,0)),"")</f>
        <v/>
      </c>
      <c r="C379" s="35" t="str">
        <f>IFERROR(INDEX('Ebook List'!F:F,MATCH('Order Form'!$L379,'Ebook List'!$O:$O,0)),"")</f>
        <v/>
      </c>
      <c r="D379" t="str">
        <f>IFERROR(INDEX('Ebook List'!D:D,MATCH('Order Form'!$L379,'Ebook List'!$O:$O,0)),"")</f>
        <v/>
      </c>
      <c r="E379" t="str">
        <f>IFERROR(INDEX('Ebook List'!C:C,MATCH('Order Form'!$L379,'Ebook List'!$O:$O,0)),"")</f>
        <v/>
      </c>
      <c r="F379" s="31" t="str">
        <f>IF((IFERROR(INDEX('Ebook List'!G:G,MATCH('Order Form'!$L379,'Ebook List'!$O:$O,0)),""))="","",HYPERLINK("https://dx.doi.org/"&amp;(IFERROR(INDEX('Ebook List'!G:G,MATCH('Order Form'!$L379,'Ebook List'!$O:$O,0)),""))))</f>
        <v/>
      </c>
      <c r="G379" t="str">
        <f>IFERROR(INDEX('Ebook List'!H:H,MATCH('Order Form'!$L379,'Ebook List'!$O:$O,0)),"")</f>
        <v/>
      </c>
      <c r="H379" t="str">
        <f>IFERROR(INDEX('Ebook List'!K:K,MATCH('Order Form'!$L379,'Ebook List'!$O:$O,0)),"") &amp; ""</f>
        <v/>
      </c>
      <c r="I379" s="87" t="str">
        <f>IFERROR(INDEX('Ebook List'!J:J,MATCH('Order Form'!$L379,'Ebook List'!$O:$O,0)),"")</f>
        <v/>
      </c>
      <c r="J379" s="58" t="str">
        <f>IFERROR(INDEX('Ebook List'!B:B,MATCH('Order Form'!$L379,'Ebook List'!$O:$O,0)),"")</f>
        <v/>
      </c>
      <c r="L379" t="s">
        <v>392</v>
      </c>
    </row>
    <row r="380" spans="1:12" ht="15" customHeight="1" x14ac:dyDescent="0.4">
      <c r="A380" t="str">
        <f>IFERROR(INDEX('Ebook List'!E:E,MATCH('Order Form'!$L380,'Ebook List'!$O:$O,0)),"")</f>
        <v/>
      </c>
      <c r="B380" t="str">
        <f>IFERROR(INDEX('Ebook List'!I:I,MATCH('Order Form'!$L380,'Ebook List'!$O:$O,0)),"")</f>
        <v/>
      </c>
      <c r="C380" s="35" t="str">
        <f>IFERROR(INDEX('Ebook List'!F:F,MATCH('Order Form'!$L380,'Ebook List'!$O:$O,0)),"")</f>
        <v/>
      </c>
      <c r="D380" t="str">
        <f>IFERROR(INDEX('Ebook List'!D:D,MATCH('Order Form'!$L380,'Ebook List'!$O:$O,0)),"")</f>
        <v/>
      </c>
      <c r="E380" t="str">
        <f>IFERROR(INDEX('Ebook List'!C:C,MATCH('Order Form'!$L380,'Ebook List'!$O:$O,0)),"")</f>
        <v/>
      </c>
      <c r="F380" s="31" t="str">
        <f>IF((IFERROR(INDEX('Ebook List'!G:G,MATCH('Order Form'!$L380,'Ebook List'!$O:$O,0)),""))="","",HYPERLINK("https://dx.doi.org/"&amp;(IFERROR(INDEX('Ebook List'!G:G,MATCH('Order Form'!$L380,'Ebook List'!$O:$O,0)),""))))</f>
        <v/>
      </c>
      <c r="G380" t="str">
        <f>IFERROR(INDEX('Ebook List'!H:H,MATCH('Order Form'!$L380,'Ebook List'!$O:$O,0)),"")</f>
        <v/>
      </c>
      <c r="H380" t="str">
        <f>IFERROR(INDEX('Ebook List'!K:K,MATCH('Order Form'!$L380,'Ebook List'!$O:$O,0)),"") &amp; ""</f>
        <v/>
      </c>
      <c r="I380" s="87" t="str">
        <f>IFERROR(INDEX('Ebook List'!J:J,MATCH('Order Form'!$L380,'Ebook List'!$O:$O,0)),"")</f>
        <v/>
      </c>
      <c r="J380" s="58" t="str">
        <f>IFERROR(INDEX('Ebook List'!B:B,MATCH('Order Form'!$L380,'Ebook List'!$O:$O,0)),"")</f>
        <v/>
      </c>
      <c r="L380" t="s">
        <v>393</v>
      </c>
    </row>
    <row r="381" spans="1:12" ht="15" customHeight="1" x14ac:dyDescent="0.4">
      <c r="A381" t="str">
        <f>IFERROR(INDEX('Ebook List'!E:E,MATCH('Order Form'!$L381,'Ebook List'!$O:$O,0)),"")</f>
        <v/>
      </c>
      <c r="B381" t="str">
        <f>IFERROR(INDEX('Ebook List'!I:I,MATCH('Order Form'!$L381,'Ebook List'!$O:$O,0)),"")</f>
        <v/>
      </c>
      <c r="C381" s="35" t="str">
        <f>IFERROR(INDEX('Ebook List'!F:F,MATCH('Order Form'!$L381,'Ebook List'!$O:$O,0)),"")</f>
        <v/>
      </c>
      <c r="D381" t="str">
        <f>IFERROR(INDEX('Ebook List'!D:D,MATCH('Order Form'!$L381,'Ebook List'!$O:$O,0)),"")</f>
        <v/>
      </c>
      <c r="E381" t="str">
        <f>IFERROR(INDEX('Ebook List'!C:C,MATCH('Order Form'!$L381,'Ebook List'!$O:$O,0)),"")</f>
        <v/>
      </c>
      <c r="F381" s="31" t="str">
        <f>IF((IFERROR(INDEX('Ebook List'!G:G,MATCH('Order Form'!$L381,'Ebook List'!$O:$O,0)),""))="","",HYPERLINK("https://dx.doi.org/"&amp;(IFERROR(INDEX('Ebook List'!G:G,MATCH('Order Form'!$L381,'Ebook List'!$O:$O,0)),""))))</f>
        <v/>
      </c>
      <c r="G381" t="str">
        <f>IFERROR(INDEX('Ebook List'!H:H,MATCH('Order Form'!$L381,'Ebook List'!$O:$O,0)),"")</f>
        <v/>
      </c>
      <c r="H381" t="str">
        <f>IFERROR(INDEX('Ebook List'!K:K,MATCH('Order Form'!$L381,'Ebook List'!$O:$O,0)),"") &amp; ""</f>
        <v/>
      </c>
      <c r="I381" s="87" t="str">
        <f>IFERROR(INDEX('Ebook List'!J:J,MATCH('Order Form'!$L381,'Ebook List'!$O:$O,0)),"")</f>
        <v/>
      </c>
      <c r="J381" s="58" t="str">
        <f>IFERROR(INDEX('Ebook List'!B:B,MATCH('Order Form'!$L381,'Ebook List'!$O:$O,0)),"")</f>
        <v/>
      </c>
      <c r="L381" t="s">
        <v>394</v>
      </c>
    </row>
    <row r="382" spans="1:12" ht="15" customHeight="1" x14ac:dyDescent="0.4">
      <c r="A382" t="str">
        <f>IFERROR(INDEX('Ebook List'!E:E,MATCH('Order Form'!$L382,'Ebook List'!$O:$O,0)),"")</f>
        <v/>
      </c>
      <c r="B382" t="str">
        <f>IFERROR(INDEX('Ebook List'!I:I,MATCH('Order Form'!$L382,'Ebook List'!$O:$O,0)),"")</f>
        <v/>
      </c>
      <c r="C382" s="35" t="str">
        <f>IFERROR(INDEX('Ebook List'!F:F,MATCH('Order Form'!$L382,'Ebook List'!$O:$O,0)),"")</f>
        <v/>
      </c>
      <c r="D382" t="str">
        <f>IFERROR(INDEX('Ebook List'!D:D,MATCH('Order Form'!$L382,'Ebook List'!$O:$O,0)),"")</f>
        <v/>
      </c>
      <c r="E382" t="str">
        <f>IFERROR(INDEX('Ebook List'!C:C,MATCH('Order Form'!$L382,'Ebook List'!$O:$O,0)),"")</f>
        <v/>
      </c>
      <c r="F382" s="31" t="str">
        <f>IF((IFERROR(INDEX('Ebook List'!G:G,MATCH('Order Form'!$L382,'Ebook List'!$O:$O,0)),""))="","",HYPERLINK("https://dx.doi.org/"&amp;(IFERROR(INDEX('Ebook List'!G:G,MATCH('Order Form'!$L382,'Ebook List'!$O:$O,0)),""))))</f>
        <v/>
      </c>
      <c r="G382" t="str">
        <f>IFERROR(INDEX('Ebook List'!H:H,MATCH('Order Form'!$L382,'Ebook List'!$O:$O,0)),"")</f>
        <v/>
      </c>
      <c r="H382" t="str">
        <f>IFERROR(INDEX('Ebook List'!K:K,MATCH('Order Form'!$L382,'Ebook List'!$O:$O,0)),"") &amp; ""</f>
        <v/>
      </c>
      <c r="I382" s="87" t="str">
        <f>IFERROR(INDEX('Ebook List'!J:J,MATCH('Order Form'!$L382,'Ebook List'!$O:$O,0)),"")</f>
        <v/>
      </c>
      <c r="J382" s="58" t="str">
        <f>IFERROR(INDEX('Ebook List'!B:B,MATCH('Order Form'!$L382,'Ebook List'!$O:$O,0)),"")</f>
        <v/>
      </c>
      <c r="L382" t="s">
        <v>395</v>
      </c>
    </row>
    <row r="383" spans="1:12" ht="15" customHeight="1" x14ac:dyDescent="0.4">
      <c r="A383" t="str">
        <f>IFERROR(INDEX('Ebook List'!E:E,MATCH('Order Form'!$L383,'Ebook List'!$O:$O,0)),"")</f>
        <v/>
      </c>
      <c r="B383" t="str">
        <f>IFERROR(INDEX('Ebook List'!I:I,MATCH('Order Form'!$L383,'Ebook List'!$O:$O,0)),"")</f>
        <v/>
      </c>
      <c r="C383" s="35" t="str">
        <f>IFERROR(INDEX('Ebook List'!F:F,MATCH('Order Form'!$L383,'Ebook List'!$O:$O,0)),"")</f>
        <v/>
      </c>
      <c r="D383" t="str">
        <f>IFERROR(INDEX('Ebook List'!D:D,MATCH('Order Form'!$L383,'Ebook List'!$O:$O,0)),"")</f>
        <v/>
      </c>
      <c r="E383" t="str">
        <f>IFERROR(INDEX('Ebook List'!C:C,MATCH('Order Form'!$L383,'Ebook List'!$O:$O,0)),"")</f>
        <v/>
      </c>
      <c r="F383" s="31" t="str">
        <f>IF((IFERROR(INDEX('Ebook List'!G:G,MATCH('Order Form'!$L383,'Ebook List'!$O:$O,0)),""))="","",HYPERLINK("https://dx.doi.org/"&amp;(IFERROR(INDEX('Ebook List'!G:G,MATCH('Order Form'!$L383,'Ebook List'!$O:$O,0)),""))))</f>
        <v/>
      </c>
      <c r="G383" t="str">
        <f>IFERROR(INDEX('Ebook List'!H:H,MATCH('Order Form'!$L383,'Ebook List'!$O:$O,0)),"")</f>
        <v/>
      </c>
      <c r="H383" t="str">
        <f>IFERROR(INDEX('Ebook List'!K:K,MATCH('Order Form'!$L383,'Ebook List'!$O:$O,0)),"") &amp; ""</f>
        <v/>
      </c>
      <c r="I383" s="87" t="str">
        <f>IFERROR(INDEX('Ebook List'!J:J,MATCH('Order Form'!$L383,'Ebook List'!$O:$O,0)),"")</f>
        <v/>
      </c>
      <c r="J383" s="58" t="str">
        <f>IFERROR(INDEX('Ebook List'!B:B,MATCH('Order Form'!$L383,'Ebook List'!$O:$O,0)),"")</f>
        <v/>
      </c>
      <c r="L383" t="s">
        <v>396</v>
      </c>
    </row>
    <row r="384" spans="1:12" ht="15" customHeight="1" x14ac:dyDescent="0.4">
      <c r="A384" t="str">
        <f>IFERROR(INDEX('Ebook List'!E:E,MATCH('Order Form'!$L384,'Ebook List'!$O:$O,0)),"")</f>
        <v/>
      </c>
      <c r="B384" t="str">
        <f>IFERROR(INDEX('Ebook List'!I:I,MATCH('Order Form'!$L384,'Ebook List'!$O:$O,0)),"")</f>
        <v/>
      </c>
      <c r="C384" s="35" t="str">
        <f>IFERROR(INDEX('Ebook List'!F:F,MATCH('Order Form'!$L384,'Ebook List'!$O:$O,0)),"")</f>
        <v/>
      </c>
      <c r="D384" t="str">
        <f>IFERROR(INDEX('Ebook List'!D:D,MATCH('Order Form'!$L384,'Ebook List'!$O:$O,0)),"")</f>
        <v/>
      </c>
      <c r="E384" t="str">
        <f>IFERROR(INDEX('Ebook List'!C:C,MATCH('Order Form'!$L384,'Ebook List'!$O:$O,0)),"")</f>
        <v/>
      </c>
      <c r="F384" s="31" t="str">
        <f>IF((IFERROR(INDEX('Ebook List'!G:G,MATCH('Order Form'!$L384,'Ebook List'!$O:$O,0)),""))="","",HYPERLINK("https://dx.doi.org/"&amp;(IFERROR(INDEX('Ebook List'!G:G,MATCH('Order Form'!$L384,'Ebook List'!$O:$O,0)),""))))</f>
        <v/>
      </c>
      <c r="G384" t="str">
        <f>IFERROR(INDEX('Ebook List'!H:H,MATCH('Order Form'!$L384,'Ebook List'!$O:$O,0)),"")</f>
        <v/>
      </c>
      <c r="H384" t="str">
        <f>IFERROR(INDEX('Ebook List'!K:K,MATCH('Order Form'!$L384,'Ebook List'!$O:$O,0)),"") &amp; ""</f>
        <v/>
      </c>
      <c r="I384" s="87" t="str">
        <f>IFERROR(INDEX('Ebook List'!J:J,MATCH('Order Form'!$L384,'Ebook List'!$O:$O,0)),"")</f>
        <v/>
      </c>
      <c r="J384" s="58" t="str">
        <f>IFERROR(INDEX('Ebook List'!B:B,MATCH('Order Form'!$L384,'Ebook List'!$O:$O,0)),"")</f>
        <v/>
      </c>
      <c r="L384" t="s">
        <v>397</v>
      </c>
    </row>
    <row r="385" spans="1:12" ht="15" customHeight="1" x14ac:dyDescent="0.4">
      <c r="A385" t="str">
        <f>IFERROR(INDEX('Ebook List'!E:E,MATCH('Order Form'!$L385,'Ebook List'!$O:$O,0)),"")</f>
        <v/>
      </c>
      <c r="B385" t="str">
        <f>IFERROR(INDEX('Ebook List'!I:I,MATCH('Order Form'!$L385,'Ebook List'!$O:$O,0)),"")</f>
        <v/>
      </c>
      <c r="C385" s="35" t="str">
        <f>IFERROR(INDEX('Ebook List'!F:F,MATCH('Order Form'!$L385,'Ebook List'!$O:$O,0)),"")</f>
        <v/>
      </c>
      <c r="D385" t="str">
        <f>IFERROR(INDEX('Ebook List'!D:D,MATCH('Order Form'!$L385,'Ebook List'!$O:$O,0)),"")</f>
        <v/>
      </c>
      <c r="E385" t="str">
        <f>IFERROR(INDEX('Ebook List'!C:C,MATCH('Order Form'!$L385,'Ebook List'!$O:$O,0)),"")</f>
        <v/>
      </c>
      <c r="F385" s="31" t="str">
        <f>IF((IFERROR(INDEX('Ebook List'!G:G,MATCH('Order Form'!$L385,'Ebook List'!$O:$O,0)),""))="","",HYPERLINK("https://dx.doi.org/"&amp;(IFERROR(INDEX('Ebook List'!G:G,MATCH('Order Form'!$L385,'Ebook List'!$O:$O,0)),""))))</f>
        <v/>
      </c>
      <c r="G385" t="str">
        <f>IFERROR(INDEX('Ebook List'!H:H,MATCH('Order Form'!$L385,'Ebook List'!$O:$O,0)),"")</f>
        <v/>
      </c>
      <c r="H385" t="str">
        <f>IFERROR(INDEX('Ebook List'!K:K,MATCH('Order Form'!$L385,'Ebook List'!$O:$O,0)),"") &amp; ""</f>
        <v/>
      </c>
      <c r="I385" s="87" t="str">
        <f>IFERROR(INDEX('Ebook List'!J:J,MATCH('Order Form'!$L385,'Ebook List'!$O:$O,0)),"")</f>
        <v/>
      </c>
      <c r="J385" s="58" t="str">
        <f>IFERROR(INDEX('Ebook List'!B:B,MATCH('Order Form'!$L385,'Ebook List'!$O:$O,0)),"")</f>
        <v/>
      </c>
      <c r="L385" t="s">
        <v>398</v>
      </c>
    </row>
    <row r="386" spans="1:12" ht="15" customHeight="1" x14ac:dyDescent="0.4">
      <c r="A386" t="str">
        <f>IFERROR(INDEX('Ebook List'!E:E,MATCH('Order Form'!$L386,'Ebook List'!$O:$O,0)),"")</f>
        <v/>
      </c>
      <c r="B386" t="str">
        <f>IFERROR(INDEX('Ebook List'!I:I,MATCH('Order Form'!$L386,'Ebook List'!$O:$O,0)),"")</f>
        <v/>
      </c>
      <c r="C386" s="35" t="str">
        <f>IFERROR(INDEX('Ebook List'!F:F,MATCH('Order Form'!$L386,'Ebook List'!$O:$O,0)),"")</f>
        <v/>
      </c>
      <c r="D386" t="str">
        <f>IFERROR(INDEX('Ebook List'!D:D,MATCH('Order Form'!$L386,'Ebook List'!$O:$O,0)),"")</f>
        <v/>
      </c>
      <c r="E386" t="str">
        <f>IFERROR(INDEX('Ebook List'!C:C,MATCH('Order Form'!$L386,'Ebook List'!$O:$O,0)),"")</f>
        <v/>
      </c>
      <c r="F386" s="31" t="str">
        <f>IF((IFERROR(INDEX('Ebook List'!G:G,MATCH('Order Form'!$L386,'Ebook List'!$O:$O,0)),""))="","",HYPERLINK("https://dx.doi.org/"&amp;(IFERROR(INDEX('Ebook List'!G:G,MATCH('Order Form'!$L386,'Ebook List'!$O:$O,0)),""))))</f>
        <v/>
      </c>
      <c r="G386" t="str">
        <f>IFERROR(INDEX('Ebook List'!H:H,MATCH('Order Form'!$L386,'Ebook List'!$O:$O,0)),"")</f>
        <v/>
      </c>
      <c r="H386" t="str">
        <f>IFERROR(INDEX('Ebook List'!K:K,MATCH('Order Form'!$L386,'Ebook List'!$O:$O,0)),"") &amp; ""</f>
        <v/>
      </c>
      <c r="I386" s="87" t="str">
        <f>IFERROR(INDEX('Ebook List'!J:J,MATCH('Order Form'!$L386,'Ebook List'!$O:$O,0)),"")</f>
        <v/>
      </c>
      <c r="J386" s="58" t="str">
        <f>IFERROR(INDEX('Ebook List'!B:B,MATCH('Order Form'!$L386,'Ebook List'!$O:$O,0)),"")</f>
        <v/>
      </c>
      <c r="L386" t="s">
        <v>399</v>
      </c>
    </row>
    <row r="387" spans="1:12" ht="15" customHeight="1" x14ac:dyDescent="0.4">
      <c r="A387" t="str">
        <f>IFERROR(INDEX('Ebook List'!E:E,MATCH('Order Form'!$L387,'Ebook List'!$O:$O,0)),"")</f>
        <v/>
      </c>
      <c r="B387" t="str">
        <f>IFERROR(INDEX('Ebook List'!I:I,MATCH('Order Form'!$L387,'Ebook List'!$O:$O,0)),"")</f>
        <v/>
      </c>
      <c r="C387" s="35" t="str">
        <f>IFERROR(INDEX('Ebook List'!F:F,MATCH('Order Form'!$L387,'Ebook List'!$O:$O,0)),"")</f>
        <v/>
      </c>
      <c r="D387" t="str">
        <f>IFERROR(INDEX('Ebook List'!D:D,MATCH('Order Form'!$L387,'Ebook List'!$O:$O,0)),"")</f>
        <v/>
      </c>
      <c r="E387" t="str">
        <f>IFERROR(INDEX('Ebook List'!C:C,MATCH('Order Form'!$L387,'Ebook List'!$O:$O,0)),"")</f>
        <v/>
      </c>
      <c r="F387" s="31" t="str">
        <f>IF((IFERROR(INDEX('Ebook List'!G:G,MATCH('Order Form'!$L387,'Ebook List'!$O:$O,0)),""))="","",HYPERLINK("https://dx.doi.org/"&amp;(IFERROR(INDEX('Ebook List'!G:G,MATCH('Order Form'!$L387,'Ebook List'!$O:$O,0)),""))))</f>
        <v/>
      </c>
      <c r="G387" t="str">
        <f>IFERROR(INDEX('Ebook List'!H:H,MATCH('Order Form'!$L387,'Ebook List'!$O:$O,0)),"")</f>
        <v/>
      </c>
      <c r="H387" t="str">
        <f>IFERROR(INDEX('Ebook List'!K:K,MATCH('Order Form'!$L387,'Ebook List'!$O:$O,0)),"") &amp; ""</f>
        <v/>
      </c>
      <c r="I387" s="87" t="str">
        <f>IFERROR(INDEX('Ebook List'!J:J,MATCH('Order Form'!$L387,'Ebook List'!$O:$O,0)),"")</f>
        <v/>
      </c>
      <c r="J387" s="58" t="str">
        <f>IFERROR(INDEX('Ebook List'!B:B,MATCH('Order Form'!$L387,'Ebook List'!$O:$O,0)),"")</f>
        <v/>
      </c>
      <c r="L387" t="s">
        <v>400</v>
      </c>
    </row>
    <row r="388" spans="1:12" ht="15" customHeight="1" x14ac:dyDescent="0.4">
      <c r="A388" t="str">
        <f>IFERROR(INDEX('Ebook List'!E:E,MATCH('Order Form'!$L388,'Ebook List'!$O:$O,0)),"")</f>
        <v/>
      </c>
      <c r="B388" t="str">
        <f>IFERROR(INDEX('Ebook List'!I:I,MATCH('Order Form'!$L388,'Ebook List'!$O:$O,0)),"")</f>
        <v/>
      </c>
      <c r="C388" s="35" t="str">
        <f>IFERROR(INDEX('Ebook List'!F:F,MATCH('Order Form'!$L388,'Ebook List'!$O:$O,0)),"")</f>
        <v/>
      </c>
      <c r="D388" t="str">
        <f>IFERROR(INDEX('Ebook List'!D:D,MATCH('Order Form'!$L388,'Ebook List'!$O:$O,0)),"")</f>
        <v/>
      </c>
      <c r="E388" t="str">
        <f>IFERROR(INDEX('Ebook List'!C:C,MATCH('Order Form'!$L388,'Ebook List'!$O:$O,0)),"")</f>
        <v/>
      </c>
      <c r="F388" s="31" t="str">
        <f>IF((IFERROR(INDEX('Ebook List'!G:G,MATCH('Order Form'!$L388,'Ebook List'!$O:$O,0)),""))="","",HYPERLINK("https://dx.doi.org/"&amp;(IFERROR(INDEX('Ebook List'!G:G,MATCH('Order Form'!$L388,'Ebook List'!$O:$O,0)),""))))</f>
        <v/>
      </c>
      <c r="G388" t="str">
        <f>IFERROR(INDEX('Ebook List'!H:H,MATCH('Order Form'!$L388,'Ebook List'!$O:$O,0)),"")</f>
        <v/>
      </c>
      <c r="H388" t="str">
        <f>IFERROR(INDEX('Ebook List'!K:K,MATCH('Order Form'!$L388,'Ebook List'!$O:$O,0)),"") &amp; ""</f>
        <v/>
      </c>
      <c r="I388" s="87" t="str">
        <f>IFERROR(INDEX('Ebook List'!J:J,MATCH('Order Form'!$L388,'Ebook List'!$O:$O,0)),"")</f>
        <v/>
      </c>
      <c r="J388" s="58" t="str">
        <f>IFERROR(INDEX('Ebook List'!B:B,MATCH('Order Form'!$L388,'Ebook List'!$O:$O,0)),"")</f>
        <v/>
      </c>
      <c r="L388" t="s">
        <v>401</v>
      </c>
    </row>
    <row r="389" spans="1:12" ht="15" customHeight="1" x14ac:dyDescent="0.4">
      <c r="A389" t="str">
        <f>IFERROR(INDEX('Ebook List'!E:E,MATCH('Order Form'!$L389,'Ebook List'!$O:$O,0)),"")</f>
        <v/>
      </c>
      <c r="B389" t="str">
        <f>IFERROR(INDEX('Ebook List'!I:I,MATCH('Order Form'!$L389,'Ebook List'!$O:$O,0)),"")</f>
        <v/>
      </c>
      <c r="C389" s="35" t="str">
        <f>IFERROR(INDEX('Ebook List'!F:F,MATCH('Order Form'!$L389,'Ebook List'!$O:$O,0)),"")</f>
        <v/>
      </c>
      <c r="D389" t="str">
        <f>IFERROR(INDEX('Ebook List'!D:D,MATCH('Order Form'!$L389,'Ebook List'!$O:$O,0)),"")</f>
        <v/>
      </c>
      <c r="E389" t="str">
        <f>IFERROR(INDEX('Ebook List'!C:C,MATCH('Order Form'!$L389,'Ebook List'!$O:$O,0)),"")</f>
        <v/>
      </c>
      <c r="F389" s="31" t="str">
        <f>IF((IFERROR(INDEX('Ebook List'!G:G,MATCH('Order Form'!$L389,'Ebook List'!$O:$O,0)),""))="","",HYPERLINK("https://dx.doi.org/"&amp;(IFERROR(INDEX('Ebook List'!G:G,MATCH('Order Form'!$L389,'Ebook List'!$O:$O,0)),""))))</f>
        <v/>
      </c>
      <c r="G389" t="str">
        <f>IFERROR(INDEX('Ebook List'!H:H,MATCH('Order Form'!$L389,'Ebook List'!$O:$O,0)),"")</f>
        <v/>
      </c>
      <c r="H389" t="str">
        <f>IFERROR(INDEX('Ebook List'!K:K,MATCH('Order Form'!$L389,'Ebook List'!$O:$O,0)),"") &amp; ""</f>
        <v/>
      </c>
      <c r="I389" s="87" t="str">
        <f>IFERROR(INDEX('Ebook List'!J:J,MATCH('Order Form'!$L389,'Ebook List'!$O:$O,0)),"")</f>
        <v/>
      </c>
      <c r="J389" s="58" t="str">
        <f>IFERROR(INDEX('Ebook List'!B:B,MATCH('Order Form'!$L389,'Ebook List'!$O:$O,0)),"")</f>
        <v/>
      </c>
      <c r="L389" t="s">
        <v>402</v>
      </c>
    </row>
    <row r="390" spans="1:12" ht="15" customHeight="1" x14ac:dyDescent="0.4">
      <c r="A390" t="str">
        <f>IFERROR(INDEX('Ebook List'!E:E,MATCH('Order Form'!$L390,'Ebook List'!$O:$O,0)),"")</f>
        <v/>
      </c>
      <c r="B390" t="str">
        <f>IFERROR(INDEX('Ebook List'!I:I,MATCH('Order Form'!$L390,'Ebook List'!$O:$O,0)),"")</f>
        <v/>
      </c>
      <c r="C390" s="35" t="str">
        <f>IFERROR(INDEX('Ebook List'!F:F,MATCH('Order Form'!$L390,'Ebook List'!$O:$O,0)),"")</f>
        <v/>
      </c>
      <c r="D390" t="str">
        <f>IFERROR(INDEX('Ebook List'!D:D,MATCH('Order Form'!$L390,'Ebook List'!$O:$O,0)),"")</f>
        <v/>
      </c>
      <c r="E390" t="str">
        <f>IFERROR(INDEX('Ebook List'!C:C,MATCH('Order Form'!$L390,'Ebook List'!$O:$O,0)),"")</f>
        <v/>
      </c>
      <c r="F390" s="31" t="str">
        <f>IF((IFERROR(INDEX('Ebook List'!G:G,MATCH('Order Form'!$L390,'Ebook List'!$O:$O,0)),""))="","",HYPERLINK("https://dx.doi.org/"&amp;(IFERROR(INDEX('Ebook List'!G:G,MATCH('Order Form'!$L390,'Ebook List'!$O:$O,0)),""))))</f>
        <v/>
      </c>
      <c r="G390" t="str">
        <f>IFERROR(INDEX('Ebook List'!H:H,MATCH('Order Form'!$L390,'Ebook List'!$O:$O,0)),"")</f>
        <v/>
      </c>
      <c r="H390" t="str">
        <f>IFERROR(INDEX('Ebook List'!K:K,MATCH('Order Form'!$L390,'Ebook List'!$O:$O,0)),"") &amp; ""</f>
        <v/>
      </c>
      <c r="I390" s="87" t="str">
        <f>IFERROR(INDEX('Ebook List'!J:J,MATCH('Order Form'!$L390,'Ebook List'!$O:$O,0)),"")</f>
        <v/>
      </c>
      <c r="J390" s="58" t="str">
        <f>IFERROR(INDEX('Ebook List'!B:B,MATCH('Order Form'!$L390,'Ebook List'!$O:$O,0)),"")</f>
        <v/>
      </c>
      <c r="L390" t="s">
        <v>403</v>
      </c>
    </row>
    <row r="391" spans="1:12" ht="15" customHeight="1" x14ac:dyDescent="0.4">
      <c r="A391" t="str">
        <f>IFERROR(INDEX('Ebook List'!E:E,MATCH('Order Form'!$L391,'Ebook List'!$O:$O,0)),"")</f>
        <v/>
      </c>
      <c r="B391" t="str">
        <f>IFERROR(INDEX('Ebook List'!I:I,MATCH('Order Form'!$L391,'Ebook List'!$O:$O,0)),"")</f>
        <v/>
      </c>
      <c r="C391" s="35" t="str">
        <f>IFERROR(INDEX('Ebook List'!F:F,MATCH('Order Form'!$L391,'Ebook List'!$O:$O,0)),"")</f>
        <v/>
      </c>
      <c r="D391" t="str">
        <f>IFERROR(INDEX('Ebook List'!D:D,MATCH('Order Form'!$L391,'Ebook List'!$O:$O,0)),"")</f>
        <v/>
      </c>
      <c r="E391" t="str">
        <f>IFERROR(INDEX('Ebook List'!C:C,MATCH('Order Form'!$L391,'Ebook List'!$O:$O,0)),"")</f>
        <v/>
      </c>
      <c r="F391" s="31" t="str">
        <f>IF((IFERROR(INDEX('Ebook List'!G:G,MATCH('Order Form'!$L391,'Ebook List'!$O:$O,0)),""))="","",HYPERLINK("https://dx.doi.org/"&amp;(IFERROR(INDEX('Ebook List'!G:G,MATCH('Order Form'!$L391,'Ebook List'!$O:$O,0)),""))))</f>
        <v/>
      </c>
      <c r="G391" t="str">
        <f>IFERROR(INDEX('Ebook List'!H:H,MATCH('Order Form'!$L391,'Ebook List'!$O:$O,0)),"")</f>
        <v/>
      </c>
      <c r="H391" t="str">
        <f>IFERROR(INDEX('Ebook List'!K:K,MATCH('Order Form'!$L391,'Ebook List'!$O:$O,0)),"") &amp; ""</f>
        <v/>
      </c>
      <c r="I391" s="87" t="str">
        <f>IFERROR(INDEX('Ebook List'!J:J,MATCH('Order Form'!$L391,'Ebook List'!$O:$O,0)),"")</f>
        <v/>
      </c>
      <c r="J391" s="58" t="str">
        <f>IFERROR(INDEX('Ebook List'!B:B,MATCH('Order Form'!$L391,'Ebook List'!$O:$O,0)),"")</f>
        <v/>
      </c>
      <c r="L391" t="s">
        <v>404</v>
      </c>
    </row>
    <row r="392" spans="1:12" ht="15" customHeight="1" x14ac:dyDescent="0.4">
      <c r="A392" t="str">
        <f>IFERROR(INDEX('Ebook List'!E:E,MATCH('Order Form'!$L392,'Ebook List'!$O:$O,0)),"")</f>
        <v/>
      </c>
      <c r="B392" t="str">
        <f>IFERROR(INDEX('Ebook List'!I:I,MATCH('Order Form'!$L392,'Ebook List'!$O:$O,0)),"")</f>
        <v/>
      </c>
      <c r="C392" s="35" t="str">
        <f>IFERROR(INDEX('Ebook List'!F:F,MATCH('Order Form'!$L392,'Ebook List'!$O:$O,0)),"")</f>
        <v/>
      </c>
      <c r="D392" t="str">
        <f>IFERROR(INDEX('Ebook List'!D:D,MATCH('Order Form'!$L392,'Ebook List'!$O:$O,0)),"")</f>
        <v/>
      </c>
      <c r="E392" t="str">
        <f>IFERROR(INDEX('Ebook List'!C:C,MATCH('Order Form'!$L392,'Ebook List'!$O:$O,0)),"")</f>
        <v/>
      </c>
      <c r="F392" s="31" t="str">
        <f>IF((IFERROR(INDEX('Ebook List'!G:G,MATCH('Order Form'!$L392,'Ebook List'!$O:$O,0)),""))="","",HYPERLINK("https://dx.doi.org/"&amp;(IFERROR(INDEX('Ebook List'!G:G,MATCH('Order Form'!$L392,'Ebook List'!$O:$O,0)),""))))</f>
        <v/>
      </c>
      <c r="G392" t="str">
        <f>IFERROR(INDEX('Ebook List'!H:H,MATCH('Order Form'!$L392,'Ebook List'!$O:$O,0)),"")</f>
        <v/>
      </c>
      <c r="H392" t="str">
        <f>IFERROR(INDEX('Ebook List'!K:K,MATCH('Order Form'!$L392,'Ebook List'!$O:$O,0)),"") &amp; ""</f>
        <v/>
      </c>
      <c r="I392" s="87" t="str">
        <f>IFERROR(INDEX('Ebook List'!J:J,MATCH('Order Form'!$L392,'Ebook List'!$O:$O,0)),"")</f>
        <v/>
      </c>
      <c r="J392" s="58" t="str">
        <f>IFERROR(INDEX('Ebook List'!B:B,MATCH('Order Form'!$L392,'Ebook List'!$O:$O,0)),"")</f>
        <v/>
      </c>
      <c r="L392" t="s">
        <v>405</v>
      </c>
    </row>
    <row r="393" spans="1:12" ht="15" customHeight="1" x14ac:dyDescent="0.4">
      <c r="A393" t="str">
        <f>IFERROR(INDEX('Ebook List'!E:E,MATCH('Order Form'!$L393,'Ebook List'!$O:$O,0)),"")</f>
        <v/>
      </c>
      <c r="B393" t="str">
        <f>IFERROR(INDEX('Ebook List'!I:I,MATCH('Order Form'!$L393,'Ebook List'!$O:$O,0)),"")</f>
        <v/>
      </c>
      <c r="C393" s="35" t="str">
        <f>IFERROR(INDEX('Ebook List'!F:F,MATCH('Order Form'!$L393,'Ebook List'!$O:$O,0)),"")</f>
        <v/>
      </c>
      <c r="D393" t="str">
        <f>IFERROR(INDEX('Ebook List'!D:D,MATCH('Order Form'!$L393,'Ebook List'!$O:$O,0)),"")</f>
        <v/>
      </c>
      <c r="E393" t="str">
        <f>IFERROR(INDEX('Ebook List'!C:C,MATCH('Order Form'!$L393,'Ebook List'!$O:$O,0)),"")</f>
        <v/>
      </c>
      <c r="F393" s="31" t="str">
        <f>IF((IFERROR(INDEX('Ebook List'!G:G,MATCH('Order Form'!$L393,'Ebook List'!$O:$O,0)),""))="","",HYPERLINK("https://dx.doi.org/"&amp;(IFERROR(INDEX('Ebook List'!G:G,MATCH('Order Form'!$L393,'Ebook List'!$O:$O,0)),""))))</f>
        <v/>
      </c>
      <c r="G393" t="str">
        <f>IFERROR(INDEX('Ebook List'!H:H,MATCH('Order Form'!$L393,'Ebook List'!$O:$O,0)),"")</f>
        <v/>
      </c>
      <c r="H393" t="str">
        <f>IFERROR(INDEX('Ebook List'!K:K,MATCH('Order Form'!$L393,'Ebook List'!$O:$O,0)),"") &amp; ""</f>
        <v/>
      </c>
      <c r="I393" s="87" t="str">
        <f>IFERROR(INDEX('Ebook List'!J:J,MATCH('Order Form'!$L393,'Ebook List'!$O:$O,0)),"")</f>
        <v/>
      </c>
      <c r="J393" s="58" t="str">
        <f>IFERROR(INDEX('Ebook List'!B:B,MATCH('Order Form'!$L393,'Ebook List'!$O:$O,0)),"")</f>
        <v/>
      </c>
      <c r="L393" t="s">
        <v>406</v>
      </c>
    </row>
    <row r="394" spans="1:12" ht="15" customHeight="1" x14ac:dyDescent="0.4">
      <c r="A394" t="str">
        <f>IFERROR(INDEX('Ebook List'!E:E,MATCH('Order Form'!$L394,'Ebook List'!$O:$O,0)),"")</f>
        <v/>
      </c>
      <c r="B394" t="str">
        <f>IFERROR(INDEX('Ebook List'!I:I,MATCH('Order Form'!$L394,'Ebook List'!$O:$O,0)),"")</f>
        <v/>
      </c>
      <c r="C394" s="35" t="str">
        <f>IFERROR(INDEX('Ebook List'!F:F,MATCH('Order Form'!$L394,'Ebook List'!$O:$O,0)),"")</f>
        <v/>
      </c>
      <c r="D394" t="str">
        <f>IFERROR(INDEX('Ebook List'!D:D,MATCH('Order Form'!$L394,'Ebook List'!$O:$O,0)),"")</f>
        <v/>
      </c>
      <c r="E394" t="str">
        <f>IFERROR(INDEX('Ebook List'!C:C,MATCH('Order Form'!$L394,'Ebook List'!$O:$O,0)),"")</f>
        <v/>
      </c>
      <c r="F394" s="31" t="str">
        <f>IF((IFERROR(INDEX('Ebook List'!G:G,MATCH('Order Form'!$L394,'Ebook List'!$O:$O,0)),""))="","",HYPERLINK("https://dx.doi.org/"&amp;(IFERROR(INDEX('Ebook List'!G:G,MATCH('Order Form'!$L394,'Ebook List'!$O:$O,0)),""))))</f>
        <v/>
      </c>
      <c r="G394" t="str">
        <f>IFERROR(INDEX('Ebook List'!H:H,MATCH('Order Form'!$L394,'Ebook List'!$O:$O,0)),"")</f>
        <v/>
      </c>
      <c r="H394" t="str">
        <f>IFERROR(INDEX('Ebook List'!K:K,MATCH('Order Form'!$L394,'Ebook List'!$O:$O,0)),"") &amp; ""</f>
        <v/>
      </c>
      <c r="I394" s="87" t="str">
        <f>IFERROR(INDEX('Ebook List'!J:J,MATCH('Order Form'!$L394,'Ebook List'!$O:$O,0)),"")</f>
        <v/>
      </c>
      <c r="J394" s="58" t="str">
        <f>IFERROR(INDEX('Ebook List'!B:B,MATCH('Order Form'!$L394,'Ebook List'!$O:$O,0)),"")</f>
        <v/>
      </c>
      <c r="L394" t="s">
        <v>407</v>
      </c>
    </row>
    <row r="395" spans="1:12" ht="15" customHeight="1" x14ac:dyDescent="0.4">
      <c r="A395" t="str">
        <f>IFERROR(INDEX('Ebook List'!E:E,MATCH('Order Form'!$L395,'Ebook List'!$O:$O,0)),"")</f>
        <v/>
      </c>
      <c r="B395" t="str">
        <f>IFERROR(INDEX('Ebook List'!I:I,MATCH('Order Form'!$L395,'Ebook List'!$O:$O,0)),"")</f>
        <v/>
      </c>
      <c r="C395" s="35" t="str">
        <f>IFERROR(INDEX('Ebook List'!F:F,MATCH('Order Form'!$L395,'Ebook List'!$O:$O,0)),"")</f>
        <v/>
      </c>
      <c r="D395" t="str">
        <f>IFERROR(INDEX('Ebook List'!D:D,MATCH('Order Form'!$L395,'Ebook List'!$O:$O,0)),"")</f>
        <v/>
      </c>
      <c r="E395" t="str">
        <f>IFERROR(INDEX('Ebook List'!C:C,MATCH('Order Form'!$L395,'Ebook List'!$O:$O,0)),"")</f>
        <v/>
      </c>
      <c r="F395" s="31" t="str">
        <f>IF((IFERROR(INDEX('Ebook List'!G:G,MATCH('Order Form'!$L395,'Ebook List'!$O:$O,0)),""))="","",HYPERLINK("https://dx.doi.org/"&amp;(IFERROR(INDEX('Ebook List'!G:G,MATCH('Order Form'!$L395,'Ebook List'!$O:$O,0)),""))))</f>
        <v/>
      </c>
      <c r="G395" t="str">
        <f>IFERROR(INDEX('Ebook List'!H:H,MATCH('Order Form'!$L395,'Ebook List'!$O:$O,0)),"")</f>
        <v/>
      </c>
      <c r="H395" t="str">
        <f>IFERROR(INDEX('Ebook List'!K:K,MATCH('Order Form'!$L395,'Ebook List'!$O:$O,0)),"") &amp; ""</f>
        <v/>
      </c>
      <c r="I395" s="87" t="str">
        <f>IFERROR(INDEX('Ebook List'!J:J,MATCH('Order Form'!$L395,'Ebook List'!$O:$O,0)),"")</f>
        <v/>
      </c>
      <c r="J395" s="58" t="str">
        <f>IFERROR(INDEX('Ebook List'!B:B,MATCH('Order Form'!$L395,'Ebook List'!$O:$O,0)),"")</f>
        <v/>
      </c>
      <c r="L395" t="s">
        <v>408</v>
      </c>
    </row>
    <row r="396" spans="1:12" ht="15" customHeight="1" x14ac:dyDescent="0.4">
      <c r="A396" t="str">
        <f>IFERROR(INDEX('Ebook List'!E:E,MATCH('Order Form'!$L396,'Ebook List'!$O:$O,0)),"")</f>
        <v/>
      </c>
      <c r="B396" t="str">
        <f>IFERROR(INDEX('Ebook List'!I:I,MATCH('Order Form'!$L396,'Ebook List'!$O:$O,0)),"")</f>
        <v/>
      </c>
      <c r="C396" s="35" t="str">
        <f>IFERROR(INDEX('Ebook List'!F:F,MATCH('Order Form'!$L396,'Ebook List'!$O:$O,0)),"")</f>
        <v/>
      </c>
      <c r="D396" t="str">
        <f>IFERROR(INDEX('Ebook List'!D:D,MATCH('Order Form'!$L396,'Ebook List'!$O:$O,0)),"")</f>
        <v/>
      </c>
      <c r="E396" t="str">
        <f>IFERROR(INDEX('Ebook List'!C:C,MATCH('Order Form'!$L396,'Ebook List'!$O:$O,0)),"")</f>
        <v/>
      </c>
      <c r="F396" s="31" t="str">
        <f>IF((IFERROR(INDEX('Ebook List'!G:G,MATCH('Order Form'!$L396,'Ebook List'!$O:$O,0)),""))="","",HYPERLINK("https://dx.doi.org/"&amp;(IFERROR(INDEX('Ebook List'!G:G,MATCH('Order Form'!$L396,'Ebook List'!$O:$O,0)),""))))</f>
        <v/>
      </c>
      <c r="G396" t="str">
        <f>IFERROR(INDEX('Ebook List'!H:H,MATCH('Order Form'!$L396,'Ebook List'!$O:$O,0)),"")</f>
        <v/>
      </c>
      <c r="H396" t="str">
        <f>IFERROR(INDEX('Ebook List'!K:K,MATCH('Order Form'!$L396,'Ebook List'!$O:$O,0)),"") &amp; ""</f>
        <v/>
      </c>
      <c r="I396" s="87" t="str">
        <f>IFERROR(INDEX('Ebook List'!J:J,MATCH('Order Form'!$L396,'Ebook List'!$O:$O,0)),"")</f>
        <v/>
      </c>
      <c r="J396" s="58" t="str">
        <f>IFERROR(INDEX('Ebook List'!B:B,MATCH('Order Form'!$L396,'Ebook List'!$O:$O,0)),"")</f>
        <v/>
      </c>
      <c r="L396" t="s">
        <v>409</v>
      </c>
    </row>
    <row r="397" spans="1:12" ht="15" customHeight="1" x14ac:dyDescent="0.4">
      <c r="A397" t="str">
        <f>IFERROR(INDEX('Ebook List'!E:E,MATCH('Order Form'!$L397,'Ebook List'!$O:$O,0)),"")</f>
        <v/>
      </c>
      <c r="B397" t="str">
        <f>IFERROR(INDEX('Ebook List'!I:I,MATCH('Order Form'!$L397,'Ebook List'!$O:$O,0)),"")</f>
        <v/>
      </c>
      <c r="C397" s="35" t="str">
        <f>IFERROR(INDEX('Ebook List'!F:F,MATCH('Order Form'!$L397,'Ebook List'!$O:$O,0)),"")</f>
        <v/>
      </c>
      <c r="D397" t="str">
        <f>IFERROR(INDEX('Ebook List'!D:D,MATCH('Order Form'!$L397,'Ebook List'!$O:$O,0)),"")</f>
        <v/>
      </c>
      <c r="E397" t="str">
        <f>IFERROR(INDEX('Ebook List'!C:C,MATCH('Order Form'!$L397,'Ebook List'!$O:$O,0)),"")</f>
        <v/>
      </c>
      <c r="F397" s="31" t="str">
        <f>IF((IFERROR(INDEX('Ebook List'!G:G,MATCH('Order Form'!$L397,'Ebook List'!$O:$O,0)),""))="","",HYPERLINK("https://dx.doi.org/"&amp;(IFERROR(INDEX('Ebook List'!G:G,MATCH('Order Form'!$L397,'Ebook List'!$O:$O,0)),""))))</f>
        <v/>
      </c>
      <c r="G397" t="str">
        <f>IFERROR(INDEX('Ebook List'!H:H,MATCH('Order Form'!$L397,'Ebook List'!$O:$O,0)),"")</f>
        <v/>
      </c>
      <c r="H397" t="str">
        <f>IFERROR(INDEX('Ebook List'!K:K,MATCH('Order Form'!$L397,'Ebook List'!$O:$O,0)),"") &amp; ""</f>
        <v/>
      </c>
      <c r="I397" s="87" t="str">
        <f>IFERROR(INDEX('Ebook List'!J:J,MATCH('Order Form'!$L397,'Ebook List'!$O:$O,0)),"")</f>
        <v/>
      </c>
      <c r="J397" s="58" t="str">
        <f>IFERROR(INDEX('Ebook List'!B:B,MATCH('Order Form'!$L397,'Ebook List'!$O:$O,0)),"")</f>
        <v/>
      </c>
      <c r="L397" t="s">
        <v>410</v>
      </c>
    </row>
    <row r="398" spans="1:12" ht="15" customHeight="1" x14ac:dyDescent="0.4">
      <c r="A398" t="str">
        <f>IFERROR(INDEX('Ebook List'!E:E,MATCH('Order Form'!$L398,'Ebook List'!$O:$O,0)),"")</f>
        <v/>
      </c>
      <c r="B398" t="str">
        <f>IFERROR(INDEX('Ebook List'!I:I,MATCH('Order Form'!$L398,'Ebook List'!$O:$O,0)),"")</f>
        <v/>
      </c>
      <c r="C398" s="35" t="str">
        <f>IFERROR(INDEX('Ebook List'!F:F,MATCH('Order Form'!$L398,'Ebook List'!$O:$O,0)),"")</f>
        <v/>
      </c>
      <c r="D398" t="str">
        <f>IFERROR(INDEX('Ebook List'!D:D,MATCH('Order Form'!$L398,'Ebook List'!$O:$O,0)),"")</f>
        <v/>
      </c>
      <c r="E398" t="str">
        <f>IFERROR(INDEX('Ebook List'!C:C,MATCH('Order Form'!$L398,'Ebook List'!$O:$O,0)),"")</f>
        <v/>
      </c>
      <c r="F398" s="31" t="str">
        <f>IF((IFERROR(INDEX('Ebook List'!G:G,MATCH('Order Form'!$L398,'Ebook List'!$O:$O,0)),""))="","",HYPERLINK("https://dx.doi.org/"&amp;(IFERROR(INDEX('Ebook List'!G:G,MATCH('Order Form'!$L398,'Ebook List'!$O:$O,0)),""))))</f>
        <v/>
      </c>
      <c r="G398" t="str">
        <f>IFERROR(INDEX('Ebook List'!H:H,MATCH('Order Form'!$L398,'Ebook List'!$O:$O,0)),"")</f>
        <v/>
      </c>
      <c r="H398" t="str">
        <f>IFERROR(INDEX('Ebook List'!K:K,MATCH('Order Form'!$L398,'Ebook List'!$O:$O,0)),"") &amp; ""</f>
        <v/>
      </c>
      <c r="I398" s="87" t="str">
        <f>IFERROR(INDEX('Ebook List'!J:J,MATCH('Order Form'!$L398,'Ebook List'!$O:$O,0)),"")</f>
        <v/>
      </c>
      <c r="J398" s="58" t="str">
        <f>IFERROR(INDEX('Ebook List'!B:B,MATCH('Order Form'!$L398,'Ebook List'!$O:$O,0)),"")</f>
        <v/>
      </c>
      <c r="L398" t="s">
        <v>411</v>
      </c>
    </row>
    <row r="399" spans="1:12" ht="15" customHeight="1" x14ac:dyDescent="0.4">
      <c r="A399" t="str">
        <f>IFERROR(INDEX('Ebook List'!E:E,MATCH('Order Form'!$L399,'Ebook List'!$O:$O,0)),"")</f>
        <v/>
      </c>
      <c r="B399" t="str">
        <f>IFERROR(INDEX('Ebook List'!I:I,MATCH('Order Form'!$L399,'Ebook List'!$O:$O,0)),"")</f>
        <v/>
      </c>
      <c r="C399" s="35" t="str">
        <f>IFERROR(INDEX('Ebook List'!F:F,MATCH('Order Form'!$L399,'Ebook List'!$O:$O,0)),"")</f>
        <v/>
      </c>
      <c r="D399" t="str">
        <f>IFERROR(INDEX('Ebook List'!D:D,MATCH('Order Form'!$L399,'Ebook List'!$O:$O,0)),"")</f>
        <v/>
      </c>
      <c r="E399" t="str">
        <f>IFERROR(INDEX('Ebook List'!C:C,MATCH('Order Form'!$L399,'Ebook List'!$O:$O,0)),"")</f>
        <v/>
      </c>
      <c r="F399" s="31" t="str">
        <f>IF((IFERROR(INDEX('Ebook List'!G:G,MATCH('Order Form'!$L399,'Ebook List'!$O:$O,0)),""))="","",HYPERLINK("https://dx.doi.org/"&amp;(IFERROR(INDEX('Ebook List'!G:G,MATCH('Order Form'!$L399,'Ebook List'!$O:$O,0)),""))))</f>
        <v/>
      </c>
      <c r="G399" t="str">
        <f>IFERROR(INDEX('Ebook List'!H:H,MATCH('Order Form'!$L399,'Ebook List'!$O:$O,0)),"")</f>
        <v/>
      </c>
      <c r="H399" t="str">
        <f>IFERROR(INDEX('Ebook List'!K:K,MATCH('Order Form'!$L399,'Ebook List'!$O:$O,0)),"") &amp; ""</f>
        <v/>
      </c>
      <c r="I399" s="87" t="str">
        <f>IFERROR(INDEX('Ebook List'!J:J,MATCH('Order Form'!$L399,'Ebook List'!$O:$O,0)),"")</f>
        <v/>
      </c>
      <c r="J399" s="58" t="str">
        <f>IFERROR(INDEX('Ebook List'!B:B,MATCH('Order Form'!$L399,'Ebook List'!$O:$O,0)),"")</f>
        <v/>
      </c>
      <c r="L399" t="s">
        <v>412</v>
      </c>
    </row>
    <row r="400" spans="1:12" ht="15" customHeight="1" x14ac:dyDescent="0.4">
      <c r="A400" t="str">
        <f>IFERROR(INDEX('Ebook List'!E:E,MATCH('Order Form'!$L400,'Ebook List'!$O:$O,0)),"")</f>
        <v/>
      </c>
      <c r="B400" t="str">
        <f>IFERROR(INDEX('Ebook List'!I:I,MATCH('Order Form'!$L400,'Ebook List'!$O:$O,0)),"")</f>
        <v/>
      </c>
      <c r="C400" s="35" t="str">
        <f>IFERROR(INDEX('Ebook List'!F:F,MATCH('Order Form'!$L400,'Ebook List'!$O:$O,0)),"")</f>
        <v/>
      </c>
      <c r="D400" t="str">
        <f>IFERROR(INDEX('Ebook List'!D:D,MATCH('Order Form'!$L400,'Ebook List'!$O:$O,0)),"")</f>
        <v/>
      </c>
      <c r="E400" t="str">
        <f>IFERROR(INDEX('Ebook List'!C:C,MATCH('Order Form'!$L400,'Ebook List'!$O:$O,0)),"")</f>
        <v/>
      </c>
      <c r="F400" s="31" t="str">
        <f>IF((IFERROR(INDEX('Ebook List'!G:G,MATCH('Order Form'!$L400,'Ebook List'!$O:$O,0)),""))="","",HYPERLINK("https://dx.doi.org/"&amp;(IFERROR(INDEX('Ebook List'!G:G,MATCH('Order Form'!$L400,'Ebook List'!$O:$O,0)),""))))</f>
        <v/>
      </c>
      <c r="G400" t="str">
        <f>IFERROR(INDEX('Ebook List'!H:H,MATCH('Order Form'!$L400,'Ebook List'!$O:$O,0)),"")</f>
        <v/>
      </c>
      <c r="H400" t="str">
        <f>IFERROR(INDEX('Ebook List'!K:K,MATCH('Order Form'!$L400,'Ebook List'!$O:$O,0)),"") &amp; ""</f>
        <v/>
      </c>
      <c r="I400" s="87" t="str">
        <f>IFERROR(INDEX('Ebook List'!J:J,MATCH('Order Form'!$L400,'Ebook List'!$O:$O,0)),"")</f>
        <v/>
      </c>
      <c r="J400" s="58" t="str">
        <f>IFERROR(INDEX('Ebook List'!B:B,MATCH('Order Form'!$L400,'Ebook List'!$O:$O,0)),"")</f>
        <v/>
      </c>
      <c r="L400" t="s">
        <v>413</v>
      </c>
    </row>
    <row r="401" spans="1:12" ht="15" customHeight="1" x14ac:dyDescent="0.4">
      <c r="A401" t="str">
        <f>IFERROR(INDEX('Ebook List'!E:E,MATCH('Order Form'!$L401,'Ebook List'!$O:$O,0)),"")</f>
        <v/>
      </c>
      <c r="B401" t="str">
        <f>IFERROR(INDEX('Ebook List'!I:I,MATCH('Order Form'!$L401,'Ebook List'!$O:$O,0)),"")</f>
        <v/>
      </c>
      <c r="C401" s="35" t="str">
        <f>IFERROR(INDEX('Ebook List'!F:F,MATCH('Order Form'!$L401,'Ebook List'!$O:$O,0)),"")</f>
        <v/>
      </c>
      <c r="D401" t="str">
        <f>IFERROR(INDEX('Ebook List'!D:D,MATCH('Order Form'!$L401,'Ebook List'!$O:$O,0)),"")</f>
        <v/>
      </c>
      <c r="E401" t="str">
        <f>IFERROR(INDEX('Ebook List'!C:C,MATCH('Order Form'!$L401,'Ebook List'!$O:$O,0)),"")</f>
        <v/>
      </c>
      <c r="F401" s="31" t="str">
        <f>IF((IFERROR(INDEX('Ebook List'!G:G,MATCH('Order Form'!$L401,'Ebook List'!$O:$O,0)),""))="","",HYPERLINK("https://dx.doi.org/"&amp;(IFERROR(INDEX('Ebook List'!G:G,MATCH('Order Form'!$L401,'Ebook List'!$O:$O,0)),""))))</f>
        <v/>
      </c>
      <c r="G401" t="str">
        <f>IFERROR(INDEX('Ebook List'!H:H,MATCH('Order Form'!$L401,'Ebook List'!$O:$O,0)),"")</f>
        <v/>
      </c>
      <c r="H401" t="str">
        <f>IFERROR(INDEX('Ebook List'!K:K,MATCH('Order Form'!$L401,'Ebook List'!$O:$O,0)),"") &amp; ""</f>
        <v/>
      </c>
      <c r="I401" s="87" t="str">
        <f>IFERROR(INDEX('Ebook List'!J:J,MATCH('Order Form'!$L401,'Ebook List'!$O:$O,0)),"")</f>
        <v/>
      </c>
      <c r="J401" s="58" t="str">
        <f>IFERROR(INDEX('Ebook List'!B:B,MATCH('Order Form'!$L401,'Ebook List'!$O:$O,0)),"")</f>
        <v/>
      </c>
      <c r="L401" t="s">
        <v>414</v>
      </c>
    </row>
    <row r="402" spans="1:12" ht="15" customHeight="1" x14ac:dyDescent="0.4">
      <c r="A402" t="str">
        <f>IFERROR(INDEX('Ebook List'!E:E,MATCH('Order Form'!$L402,'Ebook List'!$O:$O,0)),"")</f>
        <v/>
      </c>
      <c r="B402" t="str">
        <f>IFERROR(INDEX('Ebook List'!I:I,MATCH('Order Form'!$L402,'Ebook List'!$O:$O,0)),"")</f>
        <v/>
      </c>
      <c r="C402" s="35" t="str">
        <f>IFERROR(INDEX('Ebook List'!F:F,MATCH('Order Form'!$L402,'Ebook List'!$O:$O,0)),"")</f>
        <v/>
      </c>
      <c r="D402" t="str">
        <f>IFERROR(INDEX('Ebook List'!D:D,MATCH('Order Form'!$L402,'Ebook List'!$O:$O,0)),"")</f>
        <v/>
      </c>
      <c r="E402" t="str">
        <f>IFERROR(INDEX('Ebook List'!C:C,MATCH('Order Form'!$L402,'Ebook List'!$O:$O,0)),"")</f>
        <v/>
      </c>
      <c r="F402" s="31" t="str">
        <f>IF((IFERROR(INDEX('Ebook List'!G:G,MATCH('Order Form'!$L402,'Ebook List'!$O:$O,0)),""))="","",HYPERLINK("https://dx.doi.org/"&amp;(IFERROR(INDEX('Ebook List'!G:G,MATCH('Order Form'!$L402,'Ebook List'!$O:$O,0)),""))))</f>
        <v/>
      </c>
      <c r="G402" t="str">
        <f>IFERROR(INDEX('Ebook List'!H:H,MATCH('Order Form'!$L402,'Ebook List'!$O:$O,0)),"")</f>
        <v/>
      </c>
      <c r="H402" t="str">
        <f>IFERROR(INDEX('Ebook List'!K:K,MATCH('Order Form'!$L402,'Ebook List'!$O:$O,0)),"") &amp; ""</f>
        <v/>
      </c>
      <c r="I402" s="87" t="str">
        <f>IFERROR(INDEX('Ebook List'!J:J,MATCH('Order Form'!$L402,'Ebook List'!$O:$O,0)),"")</f>
        <v/>
      </c>
      <c r="J402" s="58" t="str">
        <f>IFERROR(INDEX('Ebook List'!B:B,MATCH('Order Form'!$L402,'Ebook List'!$O:$O,0)),"")</f>
        <v/>
      </c>
      <c r="L402" t="s">
        <v>415</v>
      </c>
    </row>
    <row r="403" spans="1:12" ht="15" customHeight="1" x14ac:dyDescent="0.4">
      <c r="A403" t="str">
        <f>IFERROR(INDEX('Ebook List'!E:E,MATCH('Order Form'!$L403,'Ebook List'!$O:$O,0)),"")</f>
        <v/>
      </c>
      <c r="B403" t="str">
        <f>IFERROR(INDEX('Ebook List'!I:I,MATCH('Order Form'!$L403,'Ebook List'!$O:$O,0)),"")</f>
        <v/>
      </c>
      <c r="C403" s="35" t="str">
        <f>IFERROR(INDEX('Ebook List'!F:F,MATCH('Order Form'!$L403,'Ebook List'!$O:$O,0)),"")</f>
        <v/>
      </c>
      <c r="D403" t="str">
        <f>IFERROR(INDEX('Ebook List'!D:D,MATCH('Order Form'!$L403,'Ebook List'!$O:$O,0)),"")</f>
        <v/>
      </c>
      <c r="E403" t="str">
        <f>IFERROR(INDEX('Ebook List'!C:C,MATCH('Order Form'!$L403,'Ebook List'!$O:$O,0)),"")</f>
        <v/>
      </c>
      <c r="F403" s="31" t="str">
        <f>IF((IFERROR(INDEX('Ebook List'!G:G,MATCH('Order Form'!$L403,'Ebook List'!$O:$O,0)),""))="","",HYPERLINK("https://dx.doi.org/"&amp;(IFERROR(INDEX('Ebook List'!G:G,MATCH('Order Form'!$L403,'Ebook List'!$O:$O,0)),""))))</f>
        <v/>
      </c>
      <c r="G403" t="str">
        <f>IFERROR(INDEX('Ebook List'!H:H,MATCH('Order Form'!$L403,'Ebook List'!$O:$O,0)),"")</f>
        <v/>
      </c>
      <c r="H403" t="str">
        <f>IFERROR(INDEX('Ebook List'!K:K,MATCH('Order Form'!$L403,'Ebook List'!$O:$O,0)),"") &amp; ""</f>
        <v/>
      </c>
      <c r="I403" s="87" t="str">
        <f>IFERROR(INDEX('Ebook List'!J:J,MATCH('Order Form'!$L403,'Ebook List'!$O:$O,0)),"")</f>
        <v/>
      </c>
      <c r="J403" s="58" t="str">
        <f>IFERROR(INDEX('Ebook List'!B:B,MATCH('Order Form'!$L403,'Ebook List'!$O:$O,0)),"")</f>
        <v/>
      </c>
      <c r="L403" t="s">
        <v>416</v>
      </c>
    </row>
    <row r="404" spans="1:12" ht="15" customHeight="1" x14ac:dyDescent="0.4">
      <c r="A404" t="str">
        <f>IFERROR(INDEX('Ebook List'!E:E,MATCH('Order Form'!$L404,'Ebook List'!$O:$O,0)),"")</f>
        <v/>
      </c>
      <c r="B404" t="str">
        <f>IFERROR(INDEX('Ebook List'!I:I,MATCH('Order Form'!$L404,'Ebook List'!$O:$O,0)),"")</f>
        <v/>
      </c>
      <c r="C404" s="35" t="str">
        <f>IFERROR(INDEX('Ebook List'!F:F,MATCH('Order Form'!$L404,'Ebook List'!$O:$O,0)),"")</f>
        <v/>
      </c>
      <c r="D404" t="str">
        <f>IFERROR(INDEX('Ebook List'!D:D,MATCH('Order Form'!$L404,'Ebook List'!$O:$O,0)),"")</f>
        <v/>
      </c>
      <c r="E404" t="str">
        <f>IFERROR(INDEX('Ebook List'!C:C,MATCH('Order Form'!$L404,'Ebook List'!$O:$O,0)),"")</f>
        <v/>
      </c>
      <c r="F404" s="31" t="str">
        <f>IF((IFERROR(INDEX('Ebook List'!G:G,MATCH('Order Form'!$L404,'Ebook List'!$O:$O,0)),""))="","",HYPERLINK("https://dx.doi.org/"&amp;(IFERROR(INDEX('Ebook List'!G:G,MATCH('Order Form'!$L404,'Ebook List'!$O:$O,0)),""))))</f>
        <v/>
      </c>
      <c r="G404" t="str">
        <f>IFERROR(INDEX('Ebook List'!H:H,MATCH('Order Form'!$L404,'Ebook List'!$O:$O,0)),"")</f>
        <v/>
      </c>
      <c r="H404" t="str">
        <f>IFERROR(INDEX('Ebook List'!K:K,MATCH('Order Form'!$L404,'Ebook List'!$O:$O,0)),"") &amp; ""</f>
        <v/>
      </c>
      <c r="I404" s="87" t="str">
        <f>IFERROR(INDEX('Ebook List'!J:J,MATCH('Order Form'!$L404,'Ebook List'!$O:$O,0)),"")</f>
        <v/>
      </c>
      <c r="J404" s="58" t="str">
        <f>IFERROR(INDEX('Ebook List'!B:B,MATCH('Order Form'!$L404,'Ebook List'!$O:$O,0)),"")</f>
        <v/>
      </c>
      <c r="L404" t="s">
        <v>417</v>
      </c>
    </row>
    <row r="405" spans="1:12" ht="15" customHeight="1" x14ac:dyDescent="0.4">
      <c r="A405" t="str">
        <f>IFERROR(INDEX('Ebook List'!E:E,MATCH('Order Form'!$L405,'Ebook List'!$O:$O,0)),"")</f>
        <v/>
      </c>
      <c r="B405" t="str">
        <f>IFERROR(INDEX('Ebook List'!I:I,MATCH('Order Form'!$L405,'Ebook List'!$O:$O,0)),"")</f>
        <v/>
      </c>
      <c r="C405" s="35" t="str">
        <f>IFERROR(INDEX('Ebook List'!F:F,MATCH('Order Form'!$L405,'Ebook List'!$O:$O,0)),"")</f>
        <v/>
      </c>
      <c r="D405" t="str">
        <f>IFERROR(INDEX('Ebook List'!D:D,MATCH('Order Form'!$L405,'Ebook List'!$O:$O,0)),"")</f>
        <v/>
      </c>
      <c r="E405" t="str">
        <f>IFERROR(INDEX('Ebook List'!C:C,MATCH('Order Form'!$L405,'Ebook List'!$O:$O,0)),"")</f>
        <v/>
      </c>
      <c r="F405" s="31" t="str">
        <f>IF((IFERROR(INDEX('Ebook List'!G:G,MATCH('Order Form'!$L405,'Ebook List'!$O:$O,0)),""))="","",HYPERLINK("https://dx.doi.org/"&amp;(IFERROR(INDEX('Ebook List'!G:G,MATCH('Order Form'!$L405,'Ebook List'!$O:$O,0)),""))))</f>
        <v/>
      </c>
      <c r="G405" t="str">
        <f>IFERROR(INDEX('Ebook List'!H:H,MATCH('Order Form'!$L405,'Ebook List'!$O:$O,0)),"")</f>
        <v/>
      </c>
      <c r="H405" t="str">
        <f>IFERROR(INDEX('Ebook List'!K:K,MATCH('Order Form'!$L405,'Ebook List'!$O:$O,0)),"") &amp; ""</f>
        <v/>
      </c>
      <c r="I405" s="87" t="str">
        <f>IFERROR(INDEX('Ebook List'!J:J,MATCH('Order Form'!$L405,'Ebook List'!$O:$O,0)),"")</f>
        <v/>
      </c>
      <c r="J405" s="58" t="str">
        <f>IFERROR(INDEX('Ebook List'!B:B,MATCH('Order Form'!$L405,'Ebook List'!$O:$O,0)),"")</f>
        <v/>
      </c>
      <c r="L405" t="s">
        <v>418</v>
      </c>
    </row>
    <row r="406" spans="1:12" ht="15" customHeight="1" x14ac:dyDescent="0.4">
      <c r="A406" t="str">
        <f>IFERROR(INDEX('Ebook List'!E:E,MATCH('Order Form'!$L406,'Ebook List'!$O:$O,0)),"")</f>
        <v/>
      </c>
      <c r="B406" t="str">
        <f>IFERROR(INDEX('Ebook List'!I:I,MATCH('Order Form'!$L406,'Ebook List'!$O:$O,0)),"")</f>
        <v/>
      </c>
      <c r="C406" s="35" t="str">
        <f>IFERROR(INDEX('Ebook List'!F:F,MATCH('Order Form'!$L406,'Ebook List'!$O:$O,0)),"")</f>
        <v/>
      </c>
      <c r="D406" t="str">
        <f>IFERROR(INDEX('Ebook List'!D:D,MATCH('Order Form'!$L406,'Ebook List'!$O:$O,0)),"")</f>
        <v/>
      </c>
      <c r="E406" t="str">
        <f>IFERROR(INDEX('Ebook List'!C:C,MATCH('Order Form'!$L406,'Ebook List'!$O:$O,0)),"")</f>
        <v/>
      </c>
      <c r="F406" s="31" t="str">
        <f>IF((IFERROR(INDEX('Ebook List'!G:G,MATCH('Order Form'!$L406,'Ebook List'!$O:$O,0)),""))="","",HYPERLINK("https://dx.doi.org/"&amp;(IFERROR(INDEX('Ebook List'!G:G,MATCH('Order Form'!$L406,'Ebook List'!$O:$O,0)),""))))</f>
        <v/>
      </c>
      <c r="G406" t="str">
        <f>IFERROR(INDEX('Ebook List'!H:H,MATCH('Order Form'!$L406,'Ebook List'!$O:$O,0)),"")</f>
        <v/>
      </c>
      <c r="H406" t="str">
        <f>IFERROR(INDEX('Ebook List'!K:K,MATCH('Order Form'!$L406,'Ebook List'!$O:$O,0)),"") &amp; ""</f>
        <v/>
      </c>
      <c r="I406" s="87" t="str">
        <f>IFERROR(INDEX('Ebook List'!J:J,MATCH('Order Form'!$L406,'Ebook List'!$O:$O,0)),"")</f>
        <v/>
      </c>
      <c r="J406" s="58" t="str">
        <f>IFERROR(INDEX('Ebook List'!B:B,MATCH('Order Form'!$L406,'Ebook List'!$O:$O,0)),"")</f>
        <v/>
      </c>
      <c r="L406" t="s">
        <v>419</v>
      </c>
    </row>
    <row r="407" spans="1:12" ht="15" customHeight="1" x14ac:dyDescent="0.4">
      <c r="A407" t="str">
        <f>IFERROR(INDEX('Ebook List'!E:E,MATCH('Order Form'!$L407,'Ebook List'!$O:$O,0)),"")</f>
        <v/>
      </c>
      <c r="B407" t="str">
        <f>IFERROR(INDEX('Ebook List'!I:I,MATCH('Order Form'!$L407,'Ebook List'!$O:$O,0)),"")</f>
        <v/>
      </c>
      <c r="C407" s="35" t="str">
        <f>IFERROR(INDEX('Ebook List'!F:F,MATCH('Order Form'!$L407,'Ebook List'!$O:$O,0)),"")</f>
        <v/>
      </c>
      <c r="D407" t="str">
        <f>IFERROR(INDEX('Ebook List'!D:D,MATCH('Order Form'!$L407,'Ebook List'!$O:$O,0)),"")</f>
        <v/>
      </c>
      <c r="E407" t="str">
        <f>IFERROR(INDEX('Ebook List'!C:C,MATCH('Order Form'!$L407,'Ebook List'!$O:$O,0)),"")</f>
        <v/>
      </c>
      <c r="F407" s="31" t="str">
        <f>IF((IFERROR(INDEX('Ebook List'!G:G,MATCH('Order Form'!$L407,'Ebook List'!$O:$O,0)),""))="","",HYPERLINK("https://dx.doi.org/"&amp;(IFERROR(INDEX('Ebook List'!G:G,MATCH('Order Form'!$L407,'Ebook List'!$O:$O,0)),""))))</f>
        <v/>
      </c>
      <c r="G407" t="str">
        <f>IFERROR(INDEX('Ebook List'!H:H,MATCH('Order Form'!$L407,'Ebook List'!$O:$O,0)),"")</f>
        <v/>
      </c>
      <c r="H407" t="str">
        <f>IFERROR(INDEX('Ebook List'!K:K,MATCH('Order Form'!$L407,'Ebook List'!$O:$O,0)),"") &amp; ""</f>
        <v/>
      </c>
      <c r="I407" s="87" t="str">
        <f>IFERROR(INDEX('Ebook List'!J:J,MATCH('Order Form'!$L407,'Ebook List'!$O:$O,0)),"")</f>
        <v/>
      </c>
      <c r="J407" s="58" t="str">
        <f>IFERROR(INDEX('Ebook List'!B:B,MATCH('Order Form'!$L407,'Ebook List'!$O:$O,0)),"")</f>
        <v/>
      </c>
      <c r="L407" t="s">
        <v>420</v>
      </c>
    </row>
    <row r="408" spans="1:12" ht="15" customHeight="1" x14ac:dyDescent="0.4">
      <c r="A408" t="str">
        <f>IFERROR(INDEX('Ebook List'!E:E,MATCH('Order Form'!$L408,'Ebook List'!$O:$O,0)),"")</f>
        <v/>
      </c>
      <c r="B408" t="str">
        <f>IFERROR(INDEX('Ebook List'!I:I,MATCH('Order Form'!$L408,'Ebook List'!$O:$O,0)),"")</f>
        <v/>
      </c>
      <c r="C408" s="35" t="str">
        <f>IFERROR(INDEX('Ebook List'!F:F,MATCH('Order Form'!$L408,'Ebook List'!$O:$O,0)),"")</f>
        <v/>
      </c>
      <c r="D408" t="str">
        <f>IFERROR(INDEX('Ebook List'!D:D,MATCH('Order Form'!$L408,'Ebook List'!$O:$O,0)),"")</f>
        <v/>
      </c>
      <c r="E408" t="str">
        <f>IFERROR(INDEX('Ebook List'!C:C,MATCH('Order Form'!$L408,'Ebook List'!$O:$O,0)),"")</f>
        <v/>
      </c>
      <c r="F408" s="31" t="str">
        <f>IF((IFERROR(INDEX('Ebook List'!G:G,MATCH('Order Form'!$L408,'Ebook List'!$O:$O,0)),""))="","",HYPERLINK("https://dx.doi.org/"&amp;(IFERROR(INDEX('Ebook List'!G:G,MATCH('Order Form'!$L408,'Ebook List'!$O:$O,0)),""))))</f>
        <v/>
      </c>
      <c r="G408" t="str">
        <f>IFERROR(INDEX('Ebook List'!H:H,MATCH('Order Form'!$L408,'Ebook List'!$O:$O,0)),"")</f>
        <v/>
      </c>
      <c r="H408" t="str">
        <f>IFERROR(INDEX('Ebook List'!K:K,MATCH('Order Form'!$L408,'Ebook List'!$O:$O,0)),"") &amp; ""</f>
        <v/>
      </c>
      <c r="I408" s="87" t="str">
        <f>IFERROR(INDEX('Ebook List'!J:J,MATCH('Order Form'!$L408,'Ebook List'!$O:$O,0)),"")</f>
        <v/>
      </c>
      <c r="J408" s="58" t="str">
        <f>IFERROR(INDEX('Ebook List'!B:B,MATCH('Order Form'!$L408,'Ebook List'!$O:$O,0)),"")</f>
        <v/>
      </c>
      <c r="L408" t="s">
        <v>421</v>
      </c>
    </row>
    <row r="409" spans="1:12" ht="15" customHeight="1" x14ac:dyDescent="0.4">
      <c r="A409" t="str">
        <f>IFERROR(INDEX('Ebook List'!E:E,MATCH('Order Form'!$L409,'Ebook List'!$O:$O,0)),"")</f>
        <v/>
      </c>
      <c r="B409" t="str">
        <f>IFERROR(INDEX('Ebook List'!I:I,MATCH('Order Form'!$L409,'Ebook List'!$O:$O,0)),"")</f>
        <v/>
      </c>
      <c r="C409" s="35" t="str">
        <f>IFERROR(INDEX('Ebook List'!F:F,MATCH('Order Form'!$L409,'Ebook List'!$O:$O,0)),"")</f>
        <v/>
      </c>
      <c r="D409" t="str">
        <f>IFERROR(INDEX('Ebook List'!D:D,MATCH('Order Form'!$L409,'Ebook List'!$O:$O,0)),"")</f>
        <v/>
      </c>
      <c r="E409" t="str">
        <f>IFERROR(INDEX('Ebook List'!C:C,MATCH('Order Form'!$L409,'Ebook List'!$O:$O,0)),"")</f>
        <v/>
      </c>
      <c r="F409" s="31" t="str">
        <f>IF((IFERROR(INDEX('Ebook List'!G:G,MATCH('Order Form'!$L409,'Ebook List'!$O:$O,0)),""))="","",HYPERLINK("https://dx.doi.org/"&amp;(IFERROR(INDEX('Ebook List'!G:G,MATCH('Order Form'!$L409,'Ebook List'!$O:$O,0)),""))))</f>
        <v/>
      </c>
      <c r="G409" t="str">
        <f>IFERROR(INDEX('Ebook List'!H:H,MATCH('Order Form'!$L409,'Ebook List'!$O:$O,0)),"")</f>
        <v/>
      </c>
      <c r="H409" t="str">
        <f>IFERROR(INDEX('Ebook List'!K:K,MATCH('Order Form'!$L409,'Ebook List'!$O:$O,0)),"") &amp; ""</f>
        <v/>
      </c>
      <c r="I409" s="87" t="str">
        <f>IFERROR(INDEX('Ebook List'!J:J,MATCH('Order Form'!$L409,'Ebook List'!$O:$O,0)),"")</f>
        <v/>
      </c>
      <c r="J409" s="58" t="str">
        <f>IFERROR(INDEX('Ebook List'!B:B,MATCH('Order Form'!$L409,'Ebook List'!$O:$O,0)),"")</f>
        <v/>
      </c>
      <c r="L409" t="s">
        <v>422</v>
      </c>
    </row>
    <row r="410" spans="1:12" ht="15" customHeight="1" x14ac:dyDescent="0.4">
      <c r="A410" t="str">
        <f>IFERROR(INDEX('Ebook List'!E:E,MATCH('Order Form'!$L410,'Ebook List'!$O:$O,0)),"")</f>
        <v/>
      </c>
      <c r="B410" t="str">
        <f>IFERROR(INDEX('Ebook List'!I:I,MATCH('Order Form'!$L410,'Ebook List'!$O:$O,0)),"")</f>
        <v/>
      </c>
      <c r="C410" s="35" t="str">
        <f>IFERROR(INDEX('Ebook List'!F:F,MATCH('Order Form'!$L410,'Ebook List'!$O:$O,0)),"")</f>
        <v/>
      </c>
      <c r="D410" t="str">
        <f>IFERROR(INDEX('Ebook List'!D:D,MATCH('Order Form'!$L410,'Ebook List'!$O:$O,0)),"")</f>
        <v/>
      </c>
      <c r="E410" t="str">
        <f>IFERROR(INDEX('Ebook List'!C:C,MATCH('Order Form'!$L410,'Ebook List'!$O:$O,0)),"")</f>
        <v/>
      </c>
      <c r="F410" s="31" t="str">
        <f>IF((IFERROR(INDEX('Ebook List'!G:G,MATCH('Order Form'!$L410,'Ebook List'!$O:$O,0)),""))="","",HYPERLINK("https://dx.doi.org/"&amp;(IFERROR(INDEX('Ebook List'!G:G,MATCH('Order Form'!$L410,'Ebook List'!$O:$O,0)),""))))</f>
        <v/>
      </c>
      <c r="G410" t="str">
        <f>IFERROR(INDEX('Ebook List'!H:H,MATCH('Order Form'!$L410,'Ebook List'!$O:$O,0)),"")</f>
        <v/>
      </c>
      <c r="H410" t="str">
        <f>IFERROR(INDEX('Ebook List'!K:K,MATCH('Order Form'!$L410,'Ebook List'!$O:$O,0)),"") &amp; ""</f>
        <v/>
      </c>
      <c r="I410" s="87" t="str">
        <f>IFERROR(INDEX('Ebook List'!J:J,MATCH('Order Form'!$L410,'Ebook List'!$O:$O,0)),"")</f>
        <v/>
      </c>
      <c r="J410" s="58" t="str">
        <f>IFERROR(INDEX('Ebook List'!B:B,MATCH('Order Form'!$L410,'Ebook List'!$O:$O,0)),"")</f>
        <v/>
      </c>
      <c r="L410" t="s">
        <v>423</v>
      </c>
    </row>
  </sheetData>
  <phoneticPr fontId="14"/>
  <pageMargins left="0.7" right="0.7" top="0.75" bottom="0.75" header="0.3" footer="0.3"/>
  <pageSetup paperSize="9" orientation="portrait" r:id="rId1"/>
  <ignoredErrors>
    <ignoredError sqref="B20" unlocked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600"/>
  <sheetViews>
    <sheetView topLeftCell="D1" zoomScale="90" zoomScaleNormal="90" workbookViewId="0">
      <pane ySplit="3" topLeftCell="A305" activePane="bottomLeft" state="frozen"/>
      <selection pane="bottomLeft" activeCell="D321" sqref="D321:K321"/>
    </sheetView>
  </sheetViews>
  <sheetFormatPr defaultRowHeight="15" customHeight="1" x14ac:dyDescent="0.4"/>
  <cols>
    <col min="1" max="1" width="11.375" customWidth="1"/>
    <col min="2" max="2" width="14.375" style="58" customWidth="1"/>
    <col min="3" max="3" width="67.625" customWidth="1"/>
    <col min="4" max="4" width="22" bestFit="1" customWidth="1"/>
    <col min="5" max="5" width="24.875" customWidth="1"/>
    <col min="6" max="6" width="18.375" style="35" customWidth="1"/>
    <col min="7" max="7" width="27.875" customWidth="1"/>
    <col min="8" max="8" width="44" customWidth="1"/>
    <col min="9" max="9" width="26.75" customWidth="1"/>
    <col min="10" max="10" width="19.125" style="80" customWidth="1"/>
    <col min="11" max="11" width="44.375" style="32" bestFit="1" customWidth="1"/>
    <col min="12" max="12" width="8.375" hidden="1" customWidth="1"/>
    <col min="13" max="13" width="9.125" hidden="1" customWidth="1"/>
    <col min="14" max="14" width="14.125" hidden="1" customWidth="1"/>
    <col min="15" max="15" width="10.75" hidden="1" customWidth="1"/>
    <col min="16" max="16" width="9.125" customWidth="1"/>
    <col min="40" max="40" width="8" customWidth="1"/>
    <col min="41" max="41" width="0" hidden="1" customWidth="1"/>
  </cols>
  <sheetData>
    <row r="1" spans="1:41" ht="15" customHeight="1" x14ac:dyDescent="0.4">
      <c r="A1" s="51" t="s">
        <v>424</v>
      </c>
      <c r="B1" s="73"/>
    </row>
    <row r="3" spans="1:41" ht="18.75" x14ac:dyDescent="0.4">
      <c r="A3" s="71" t="s">
        <v>425</v>
      </c>
      <c r="B3" s="74" t="s">
        <v>426</v>
      </c>
      <c r="C3" s="65" t="s">
        <v>32</v>
      </c>
      <c r="D3" s="65" t="s">
        <v>31</v>
      </c>
      <c r="E3" s="65" t="s">
        <v>28</v>
      </c>
      <c r="F3" s="66" t="s">
        <v>30</v>
      </c>
      <c r="G3" s="65" t="s">
        <v>427</v>
      </c>
      <c r="H3" s="65" t="s">
        <v>34</v>
      </c>
      <c r="I3" s="65" t="s">
        <v>428</v>
      </c>
      <c r="J3" s="81" t="s">
        <v>36</v>
      </c>
      <c r="K3" s="65" t="s">
        <v>35</v>
      </c>
      <c r="L3" s="67" t="s">
        <v>429</v>
      </c>
      <c r="M3" s="4"/>
      <c r="N3" s="4" t="s">
        <v>430</v>
      </c>
      <c r="O3" s="4" t="s">
        <v>38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 t="s">
        <v>431</v>
      </c>
    </row>
    <row r="4" spans="1:41" ht="18.75" x14ac:dyDescent="0.4">
      <c r="A4" s="14" t="s">
        <v>431</v>
      </c>
      <c r="B4" s="75">
        <v>112.5</v>
      </c>
      <c r="C4" s="68" t="s">
        <v>432</v>
      </c>
      <c r="D4" s="68" t="s">
        <v>433</v>
      </c>
      <c r="E4" s="68" t="s">
        <v>434</v>
      </c>
      <c r="F4" s="69">
        <v>9781627056113</v>
      </c>
      <c r="G4" s="68" t="s">
        <v>435</v>
      </c>
      <c r="H4" s="68" t="s">
        <v>436</v>
      </c>
      <c r="I4" s="68" t="s">
        <v>437</v>
      </c>
      <c r="J4" s="82">
        <v>41730</v>
      </c>
      <c r="K4" s="70" t="s">
        <v>438</v>
      </c>
      <c r="L4" s="9">
        <f t="shared" ref="L4:L67" si="0">IF(A4="Yes",1,0)</f>
        <v>1</v>
      </c>
      <c r="M4" s="4"/>
      <c r="N4" s="4">
        <f>L4</f>
        <v>1</v>
      </c>
      <c r="O4" s="4" t="str">
        <f t="shared" ref="O4:O67" si="1">N4&amp;A4</f>
        <v>1Yes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8.75" x14ac:dyDescent="0.4">
      <c r="A5" s="14"/>
      <c r="B5" s="76">
        <v>112.5</v>
      </c>
      <c r="C5" s="10" t="s">
        <v>439</v>
      </c>
      <c r="D5" s="10" t="s">
        <v>440</v>
      </c>
      <c r="E5" s="10" t="s">
        <v>434</v>
      </c>
      <c r="F5" s="33">
        <v>9781627053082</v>
      </c>
      <c r="G5" s="10" t="s">
        <v>441</v>
      </c>
      <c r="H5" s="10" t="s">
        <v>442</v>
      </c>
      <c r="I5" t="s">
        <v>437</v>
      </c>
      <c r="J5" s="82">
        <v>41791</v>
      </c>
      <c r="K5" s="11" t="s">
        <v>438</v>
      </c>
      <c r="L5" s="12">
        <f t="shared" si="0"/>
        <v>0</v>
      </c>
      <c r="M5" s="4"/>
      <c r="N5" s="4">
        <f t="shared" ref="N5:N68" si="2">L5+N4</f>
        <v>1</v>
      </c>
      <c r="O5" s="4" t="str">
        <f t="shared" si="1"/>
        <v>1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8.75" x14ac:dyDescent="0.4">
      <c r="A6" s="14"/>
      <c r="B6" s="78">
        <v>148.5</v>
      </c>
      <c r="C6" s="10" t="s">
        <v>443</v>
      </c>
      <c r="D6" s="10" t="s">
        <v>444</v>
      </c>
      <c r="E6" s="10" t="s">
        <v>445</v>
      </c>
      <c r="F6" s="33">
        <v>9780750310512</v>
      </c>
      <c r="G6" s="10" t="s">
        <v>446</v>
      </c>
      <c r="H6" s="10" t="s">
        <v>447</v>
      </c>
      <c r="I6" t="s">
        <v>448</v>
      </c>
      <c r="J6" s="82">
        <v>41830</v>
      </c>
      <c r="K6" s="11" t="s">
        <v>449</v>
      </c>
      <c r="L6" s="12">
        <f t="shared" si="0"/>
        <v>0</v>
      </c>
      <c r="M6" s="4"/>
      <c r="N6" s="4">
        <f t="shared" si="2"/>
        <v>1</v>
      </c>
      <c r="O6" s="4" t="str">
        <f t="shared" si="1"/>
        <v>1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8.75" x14ac:dyDescent="0.4">
      <c r="A7" s="14"/>
      <c r="B7" s="78">
        <v>148.5</v>
      </c>
      <c r="C7" s="10" t="s">
        <v>450</v>
      </c>
      <c r="D7" s="10" t="s">
        <v>444</v>
      </c>
      <c r="E7" s="10" t="s">
        <v>451</v>
      </c>
      <c r="F7" s="33">
        <v>9780750312349</v>
      </c>
      <c r="G7" s="10" t="s">
        <v>452</v>
      </c>
      <c r="H7" s="10" t="s">
        <v>447</v>
      </c>
      <c r="I7" t="s">
        <v>437</v>
      </c>
      <c r="J7" s="82">
        <v>42621</v>
      </c>
      <c r="K7" s="11" t="s">
        <v>449</v>
      </c>
      <c r="L7" s="12">
        <f t="shared" si="0"/>
        <v>0</v>
      </c>
      <c r="M7" s="4"/>
      <c r="N7" s="4">
        <f t="shared" si="2"/>
        <v>1</v>
      </c>
      <c r="O7" s="4" t="str">
        <f t="shared" si="1"/>
        <v>1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8.75" x14ac:dyDescent="0.4">
      <c r="A8" s="14"/>
      <c r="B8" s="76">
        <v>112.5</v>
      </c>
      <c r="C8" s="17" t="s">
        <v>453</v>
      </c>
      <c r="D8" s="17" t="s">
        <v>454</v>
      </c>
      <c r="E8" s="17" t="s">
        <v>455</v>
      </c>
      <c r="F8" s="34">
        <v>9781681743004</v>
      </c>
      <c r="G8" s="17" t="s">
        <v>456</v>
      </c>
      <c r="H8" s="17" t="s">
        <v>436</v>
      </c>
      <c r="I8" s="4" t="s">
        <v>437</v>
      </c>
      <c r="J8" s="92">
        <v>42711</v>
      </c>
      <c r="K8" s="18" t="s">
        <v>438</v>
      </c>
      <c r="L8" s="12">
        <f t="shared" si="0"/>
        <v>0</v>
      </c>
      <c r="M8" s="4"/>
      <c r="N8" s="4">
        <f t="shared" si="2"/>
        <v>1</v>
      </c>
      <c r="O8" s="4" t="str">
        <f t="shared" si="1"/>
        <v>1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8.75" x14ac:dyDescent="0.4">
      <c r="A9" s="14"/>
      <c r="B9" s="78">
        <v>148.5</v>
      </c>
      <c r="C9" s="10" t="s">
        <v>457</v>
      </c>
      <c r="D9" s="10" t="s">
        <v>458</v>
      </c>
      <c r="E9" s="10" t="s">
        <v>459</v>
      </c>
      <c r="F9" s="33">
        <v>9780750314558</v>
      </c>
      <c r="G9" s="10" t="s">
        <v>460</v>
      </c>
      <c r="H9" s="10" t="s">
        <v>461</v>
      </c>
      <c r="I9" t="s">
        <v>437</v>
      </c>
      <c r="J9" s="82">
        <v>43200</v>
      </c>
      <c r="K9" s="11" t="s">
        <v>449</v>
      </c>
      <c r="L9" s="12">
        <f t="shared" si="0"/>
        <v>0</v>
      </c>
      <c r="M9" s="4"/>
      <c r="N9" s="4">
        <f t="shared" si="2"/>
        <v>1</v>
      </c>
      <c r="O9" s="4" t="str">
        <f t="shared" si="1"/>
        <v>1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18.75" x14ac:dyDescent="0.4">
      <c r="A10" s="14"/>
      <c r="B10" s="76">
        <v>112.5</v>
      </c>
      <c r="C10" s="10" t="s">
        <v>462</v>
      </c>
      <c r="D10" s="10" t="s">
        <v>463</v>
      </c>
      <c r="E10" s="10" t="s">
        <v>434</v>
      </c>
      <c r="F10" s="33">
        <v>9781627053273</v>
      </c>
      <c r="G10" s="10" t="s">
        <v>464</v>
      </c>
      <c r="H10" s="10" t="s">
        <v>442</v>
      </c>
      <c r="I10" s="10" t="s">
        <v>448</v>
      </c>
      <c r="J10" s="83">
        <v>41821</v>
      </c>
      <c r="K10" s="11" t="s">
        <v>438</v>
      </c>
      <c r="L10" s="12">
        <f t="shared" si="0"/>
        <v>0</v>
      </c>
      <c r="M10" s="4"/>
      <c r="N10" s="4">
        <f t="shared" si="2"/>
        <v>1</v>
      </c>
      <c r="O10" s="4" t="str">
        <f t="shared" si="1"/>
        <v>1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8.75" x14ac:dyDescent="0.4">
      <c r="A11" s="14"/>
      <c r="B11" s="76">
        <v>112.5</v>
      </c>
      <c r="C11" s="10" t="s">
        <v>465</v>
      </c>
      <c r="D11" s="10" t="s">
        <v>466</v>
      </c>
      <c r="E11" s="10" t="s">
        <v>434</v>
      </c>
      <c r="F11" s="33">
        <v>9781627054225</v>
      </c>
      <c r="G11" s="10" t="s">
        <v>467</v>
      </c>
      <c r="H11" s="10" t="s">
        <v>468</v>
      </c>
      <c r="I11" s="10" t="s">
        <v>437</v>
      </c>
      <c r="J11" s="83">
        <v>41730</v>
      </c>
      <c r="K11" s="11" t="s">
        <v>438</v>
      </c>
      <c r="L11" s="12">
        <f t="shared" si="0"/>
        <v>0</v>
      </c>
      <c r="M11" s="4"/>
      <c r="N11" s="4">
        <f t="shared" si="2"/>
        <v>1</v>
      </c>
      <c r="O11" s="4" t="str">
        <f t="shared" si="1"/>
        <v>1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18.75" x14ac:dyDescent="0.4">
      <c r="A12" s="14"/>
      <c r="B12" s="78">
        <v>180</v>
      </c>
      <c r="C12" s="10" t="s">
        <v>469</v>
      </c>
      <c r="D12" s="10" t="s">
        <v>470</v>
      </c>
      <c r="E12" s="10" t="s">
        <v>471</v>
      </c>
      <c r="F12" s="33">
        <v>9780750327053</v>
      </c>
      <c r="G12" s="10" t="s">
        <v>472</v>
      </c>
      <c r="H12" s="10" t="s">
        <v>447</v>
      </c>
      <c r="I12" s="10" t="s">
        <v>437</v>
      </c>
      <c r="J12" s="83">
        <v>44151</v>
      </c>
      <c r="K12" s="11" t="s">
        <v>449</v>
      </c>
      <c r="L12" s="12">
        <f t="shared" si="0"/>
        <v>0</v>
      </c>
      <c r="M12" s="4"/>
      <c r="N12" s="4">
        <f t="shared" si="2"/>
        <v>1</v>
      </c>
      <c r="O12" s="4" t="str">
        <f t="shared" si="1"/>
        <v>1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8.75" x14ac:dyDescent="0.4">
      <c r="A13" s="14"/>
      <c r="B13" s="76">
        <v>112.5</v>
      </c>
      <c r="C13" s="17" t="s">
        <v>473</v>
      </c>
      <c r="D13" s="17" t="s">
        <v>474</v>
      </c>
      <c r="E13" s="17" t="s">
        <v>475</v>
      </c>
      <c r="F13" s="34">
        <v>9781681742885</v>
      </c>
      <c r="G13" s="17" t="s">
        <v>476</v>
      </c>
      <c r="H13" s="17" t="s">
        <v>477</v>
      </c>
      <c r="I13" s="17" t="s">
        <v>437</v>
      </c>
      <c r="J13" s="84">
        <v>43438</v>
      </c>
      <c r="K13" s="18" t="s">
        <v>438</v>
      </c>
      <c r="L13" s="12">
        <f t="shared" si="0"/>
        <v>0</v>
      </c>
      <c r="M13" s="4"/>
      <c r="N13" s="4">
        <f t="shared" si="2"/>
        <v>1</v>
      </c>
      <c r="O13" s="4" t="str">
        <f t="shared" si="1"/>
        <v>1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8.75" x14ac:dyDescent="0.4">
      <c r="A14" s="14"/>
      <c r="B14" s="78">
        <v>180</v>
      </c>
      <c r="C14" s="10" t="s">
        <v>478</v>
      </c>
      <c r="D14" s="10" t="s">
        <v>479</v>
      </c>
      <c r="E14" s="10" t="s">
        <v>471</v>
      </c>
      <c r="F14" s="33">
        <v>9780750325226</v>
      </c>
      <c r="G14" s="10" t="s">
        <v>480</v>
      </c>
      <c r="H14" s="10" t="s">
        <v>461</v>
      </c>
      <c r="I14" s="10" t="s">
        <v>437</v>
      </c>
      <c r="J14" s="83">
        <v>44175</v>
      </c>
      <c r="K14" s="11" t="s">
        <v>449</v>
      </c>
      <c r="L14" s="12">
        <f t="shared" si="0"/>
        <v>0</v>
      </c>
      <c r="M14" s="4"/>
      <c r="N14" s="4">
        <f t="shared" si="2"/>
        <v>1</v>
      </c>
      <c r="O14" s="4" t="str">
        <f t="shared" si="1"/>
        <v>1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8.75" x14ac:dyDescent="0.4">
      <c r="A15" s="14"/>
      <c r="B15" s="78">
        <v>180</v>
      </c>
      <c r="C15" s="10" t="s">
        <v>481</v>
      </c>
      <c r="D15" s="10" t="s">
        <v>479</v>
      </c>
      <c r="E15" s="10" t="s">
        <v>471</v>
      </c>
      <c r="F15" s="33">
        <v>9780750325264</v>
      </c>
      <c r="G15" s="10" t="s">
        <v>482</v>
      </c>
      <c r="H15" s="10" t="s">
        <v>461</v>
      </c>
      <c r="I15" s="10" t="s">
        <v>437</v>
      </c>
      <c r="J15" s="83">
        <v>44176</v>
      </c>
      <c r="K15" s="11" t="s">
        <v>449</v>
      </c>
      <c r="L15" s="12">
        <f t="shared" si="0"/>
        <v>0</v>
      </c>
      <c r="M15" s="4"/>
      <c r="N15" s="4">
        <f t="shared" si="2"/>
        <v>1</v>
      </c>
      <c r="O15" s="4" t="str">
        <f t="shared" si="1"/>
        <v>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8.75" x14ac:dyDescent="0.4">
      <c r="A16" s="14"/>
      <c r="B16" s="76">
        <v>112.5</v>
      </c>
      <c r="C16" s="10" t="s">
        <v>483</v>
      </c>
      <c r="D16" s="10" t="s">
        <v>484</v>
      </c>
      <c r="E16" s="10" t="s">
        <v>434</v>
      </c>
      <c r="F16" s="33">
        <v>9781627055314</v>
      </c>
      <c r="G16" s="10" t="s">
        <v>485</v>
      </c>
      <c r="H16" s="10" t="s">
        <v>486</v>
      </c>
      <c r="I16" s="10" t="s">
        <v>437</v>
      </c>
      <c r="J16" s="83">
        <v>41883</v>
      </c>
      <c r="K16" s="11" t="s">
        <v>438</v>
      </c>
      <c r="L16" s="12">
        <f t="shared" si="0"/>
        <v>0</v>
      </c>
      <c r="M16" s="4"/>
      <c r="N16" s="4">
        <f t="shared" si="2"/>
        <v>1</v>
      </c>
      <c r="O16" s="4" t="str">
        <f t="shared" si="1"/>
        <v>1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8.75" x14ac:dyDescent="0.4">
      <c r="A17" s="14"/>
      <c r="B17" s="78">
        <v>180</v>
      </c>
      <c r="C17" s="10" t="s">
        <v>487</v>
      </c>
      <c r="D17" s="10" t="s">
        <v>488</v>
      </c>
      <c r="E17" s="10" t="s">
        <v>471</v>
      </c>
      <c r="F17" s="33">
        <v>9780750333733</v>
      </c>
      <c r="G17" s="10" t="s">
        <v>489</v>
      </c>
      <c r="H17" s="10" t="s">
        <v>461</v>
      </c>
      <c r="I17" s="10" t="s">
        <v>437</v>
      </c>
      <c r="J17" s="83">
        <v>44019</v>
      </c>
      <c r="K17" s="11" t="s">
        <v>449</v>
      </c>
      <c r="L17" s="12">
        <f t="shared" si="0"/>
        <v>0</v>
      </c>
      <c r="M17" s="4"/>
      <c r="N17" s="4">
        <f t="shared" si="2"/>
        <v>1</v>
      </c>
      <c r="O17" s="4" t="str">
        <f t="shared" si="1"/>
        <v>1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18.75" x14ac:dyDescent="0.4">
      <c r="A18" s="14"/>
      <c r="B18" s="76">
        <v>112.5</v>
      </c>
      <c r="C18" s="10" t="s">
        <v>490</v>
      </c>
      <c r="D18" s="10" t="s">
        <v>491</v>
      </c>
      <c r="E18" s="10" t="s">
        <v>492</v>
      </c>
      <c r="F18" s="33">
        <v>9781643270074</v>
      </c>
      <c r="G18" s="10" t="s">
        <v>493</v>
      </c>
      <c r="H18" s="10" t="s">
        <v>436</v>
      </c>
      <c r="I18" s="10" t="s">
        <v>437</v>
      </c>
      <c r="J18" s="83">
        <v>43270</v>
      </c>
      <c r="K18" s="11" t="s">
        <v>438</v>
      </c>
      <c r="L18" s="12">
        <f t="shared" si="0"/>
        <v>0</v>
      </c>
      <c r="M18" s="4"/>
      <c r="N18" s="4">
        <f t="shared" si="2"/>
        <v>1</v>
      </c>
      <c r="O18" s="4" t="str">
        <f t="shared" si="1"/>
        <v>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18.75" x14ac:dyDescent="0.4">
      <c r="A19" s="14"/>
      <c r="B19" s="76">
        <v>112.5</v>
      </c>
      <c r="C19" s="17" t="s">
        <v>494</v>
      </c>
      <c r="D19" s="17" t="s">
        <v>495</v>
      </c>
      <c r="E19" s="17" t="s">
        <v>496</v>
      </c>
      <c r="F19" s="34">
        <v>9781681740300</v>
      </c>
      <c r="G19" s="17" t="s">
        <v>497</v>
      </c>
      <c r="H19" s="17" t="s">
        <v>498</v>
      </c>
      <c r="I19" s="17" t="s">
        <v>499</v>
      </c>
      <c r="J19" s="84">
        <v>42339</v>
      </c>
      <c r="K19" s="18" t="s">
        <v>438</v>
      </c>
      <c r="L19" s="12">
        <f t="shared" si="0"/>
        <v>0</v>
      </c>
      <c r="M19" s="4"/>
      <c r="N19" s="4">
        <f t="shared" si="2"/>
        <v>1</v>
      </c>
      <c r="O19" s="4" t="str">
        <f t="shared" si="1"/>
        <v>1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8.75" x14ac:dyDescent="0.4">
      <c r="A20" s="14"/>
      <c r="B20" s="78">
        <v>148.5</v>
      </c>
      <c r="C20" s="10" t="s">
        <v>500</v>
      </c>
      <c r="D20" s="10" t="s">
        <v>501</v>
      </c>
      <c r="E20" s="10" t="s">
        <v>451</v>
      </c>
      <c r="F20" s="33">
        <v>9780750313278</v>
      </c>
      <c r="G20" s="10" t="s">
        <v>502</v>
      </c>
      <c r="H20" s="10" t="s">
        <v>477</v>
      </c>
      <c r="I20" s="10" t="s">
        <v>437</v>
      </c>
      <c r="J20" s="83">
        <v>42734</v>
      </c>
      <c r="K20" s="11" t="s">
        <v>449</v>
      </c>
      <c r="L20" s="12">
        <f t="shared" si="0"/>
        <v>0</v>
      </c>
      <c r="M20" s="4"/>
      <c r="N20" s="4">
        <f t="shared" si="2"/>
        <v>1</v>
      </c>
      <c r="O20" s="4" t="str">
        <f t="shared" si="1"/>
        <v>1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ht="18.75" x14ac:dyDescent="0.4">
      <c r="A21" s="14"/>
      <c r="B21" s="78">
        <v>148.5</v>
      </c>
      <c r="C21" s="10" t="s">
        <v>503</v>
      </c>
      <c r="D21" s="10" t="s">
        <v>501</v>
      </c>
      <c r="E21" s="10" t="s">
        <v>459</v>
      </c>
      <c r="F21" s="33">
        <v>9780750316750</v>
      </c>
      <c r="G21" s="10" t="s">
        <v>504</v>
      </c>
      <c r="H21" s="10" t="s">
        <v>477</v>
      </c>
      <c r="I21" s="10" t="s">
        <v>437</v>
      </c>
      <c r="J21" s="83">
        <v>43426</v>
      </c>
      <c r="K21" s="11" t="s">
        <v>449</v>
      </c>
      <c r="L21" s="12">
        <f t="shared" si="0"/>
        <v>0</v>
      </c>
      <c r="M21" s="4"/>
      <c r="N21" s="4">
        <f t="shared" si="2"/>
        <v>1</v>
      </c>
      <c r="O21" s="4" t="str">
        <f t="shared" si="1"/>
        <v>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ht="18.75" x14ac:dyDescent="0.4">
      <c r="A22" s="14"/>
      <c r="B22" s="76">
        <v>112.5</v>
      </c>
      <c r="C22" s="10" t="s">
        <v>505</v>
      </c>
      <c r="D22" s="10" t="s">
        <v>506</v>
      </c>
      <c r="E22" s="10" t="s">
        <v>475</v>
      </c>
      <c r="F22" s="33">
        <v>9781643270630</v>
      </c>
      <c r="G22" s="10" t="s">
        <v>507</v>
      </c>
      <c r="H22" s="10" t="s">
        <v>447</v>
      </c>
      <c r="I22" s="10" t="s">
        <v>499</v>
      </c>
      <c r="J22" s="83">
        <v>43319</v>
      </c>
      <c r="K22" s="11" t="s">
        <v>438</v>
      </c>
      <c r="L22" s="12">
        <f t="shared" si="0"/>
        <v>0</v>
      </c>
      <c r="M22" s="4"/>
      <c r="N22" s="4">
        <f t="shared" si="2"/>
        <v>1</v>
      </c>
      <c r="O22" s="4" t="str">
        <f t="shared" si="1"/>
        <v>1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18.75" x14ac:dyDescent="0.4">
      <c r="A23" s="14"/>
      <c r="B23" s="76">
        <v>112.5</v>
      </c>
      <c r="C23" s="10" t="s">
        <v>508</v>
      </c>
      <c r="D23" s="10" t="s">
        <v>506</v>
      </c>
      <c r="E23" s="10" t="s">
        <v>475</v>
      </c>
      <c r="F23" s="33">
        <v>9781643270692</v>
      </c>
      <c r="G23" s="10" t="s">
        <v>509</v>
      </c>
      <c r="H23" s="10" t="s">
        <v>447</v>
      </c>
      <c r="I23" s="10" t="s">
        <v>499</v>
      </c>
      <c r="J23" s="83">
        <v>43319</v>
      </c>
      <c r="K23" s="11" t="s">
        <v>438</v>
      </c>
      <c r="L23" s="12">
        <f t="shared" si="0"/>
        <v>0</v>
      </c>
      <c r="M23" s="4"/>
      <c r="N23" s="4">
        <f t="shared" si="2"/>
        <v>1</v>
      </c>
      <c r="O23" s="4" t="str">
        <f t="shared" si="1"/>
        <v>1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18.75" x14ac:dyDescent="0.4">
      <c r="A24" s="14"/>
      <c r="B24" s="78">
        <v>148.5</v>
      </c>
      <c r="C24" s="10" t="s">
        <v>510</v>
      </c>
      <c r="D24" s="10" t="s">
        <v>511</v>
      </c>
      <c r="E24" s="10" t="s">
        <v>512</v>
      </c>
      <c r="F24" s="33">
        <v>9780750313575</v>
      </c>
      <c r="G24" s="10" t="s">
        <v>513</v>
      </c>
      <c r="H24" s="10" t="s">
        <v>477</v>
      </c>
      <c r="I24" s="10" t="s">
        <v>437</v>
      </c>
      <c r="J24" s="83">
        <v>43550</v>
      </c>
      <c r="K24" s="11" t="s">
        <v>449</v>
      </c>
      <c r="L24" s="12">
        <f t="shared" si="0"/>
        <v>0</v>
      </c>
      <c r="M24" s="4"/>
      <c r="N24" s="4">
        <f t="shared" si="2"/>
        <v>1</v>
      </c>
      <c r="O24" s="4" t="str">
        <f t="shared" si="1"/>
        <v>1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18.75" x14ac:dyDescent="0.4">
      <c r="A25" s="14"/>
      <c r="B25" s="78">
        <v>148.5</v>
      </c>
      <c r="C25" s="10" t="s">
        <v>514</v>
      </c>
      <c r="D25" s="10" t="s">
        <v>515</v>
      </c>
      <c r="E25" s="10" t="s">
        <v>512</v>
      </c>
      <c r="F25" s="33">
        <v>9780750320160</v>
      </c>
      <c r="G25" s="10" t="s">
        <v>516</v>
      </c>
      <c r="H25" s="10" t="s">
        <v>477</v>
      </c>
      <c r="I25" s="10" t="s">
        <v>437</v>
      </c>
      <c r="J25" s="83">
        <v>43566</v>
      </c>
      <c r="K25" s="11" t="s">
        <v>449</v>
      </c>
      <c r="L25" s="12">
        <f t="shared" si="0"/>
        <v>0</v>
      </c>
      <c r="M25" s="4"/>
      <c r="N25" s="4">
        <f t="shared" si="2"/>
        <v>1</v>
      </c>
      <c r="O25" s="4" t="str">
        <f t="shared" si="1"/>
        <v>1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18.75" x14ac:dyDescent="0.4">
      <c r="A26" s="14"/>
      <c r="B26" s="78">
        <v>180</v>
      </c>
      <c r="C26" s="10" t="s">
        <v>517</v>
      </c>
      <c r="D26" s="10" t="s">
        <v>518</v>
      </c>
      <c r="E26" s="10" t="s">
        <v>471</v>
      </c>
      <c r="F26" s="33">
        <v>9780750326384</v>
      </c>
      <c r="G26" s="10" t="s">
        <v>519</v>
      </c>
      <c r="H26" s="10" t="s">
        <v>436</v>
      </c>
      <c r="I26" s="10" t="s">
        <v>437</v>
      </c>
      <c r="J26" s="83">
        <v>43993</v>
      </c>
      <c r="K26" s="11" t="s">
        <v>449</v>
      </c>
      <c r="L26" s="12">
        <f t="shared" si="0"/>
        <v>0</v>
      </c>
      <c r="M26" s="4"/>
      <c r="N26" s="4">
        <f t="shared" si="2"/>
        <v>1</v>
      </c>
      <c r="O26" s="4" t="str">
        <f t="shared" si="1"/>
        <v>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8.75" x14ac:dyDescent="0.4">
      <c r="A27" s="14"/>
      <c r="B27" s="78">
        <v>148.5</v>
      </c>
      <c r="C27" s="10" t="s">
        <v>520</v>
      </c>
      <c r="D27" s="10" t="s">
        <v>521</v>
      </c>
      <c r="E27" s="10" t="s">
        <v>445</v>
      </c>
      <c r="F27" s="33">
        <v>9780750310734</v>
      </c>
      <c r="G27" s="10" t="s">
        <v>522</v>
      </c>
      <c r="H27" s="10" t="s">
        <v>523</v>
      </c>
      <c r="I27" s="10" t="s">
        <v>448</v>
      </c>
      <c r="J27" s="83">
        <v>41992</v>
      </c>
      <c r="K27" s="11" t="s">
        <v>449</v>
      </c>
      <c r="L27" s="12">
        <f t="shared" si="0"/>
        <v>0</v>
      </c>
      <c r="M27" s="4"/>
      <c r="N27" s="4">
        <f t="shared" si="2"/>
        <v>1</v>
      </c>
      <c r="O27" s="4" t="str">
        <f t="shared" si="1"/>
        <v>1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8.75" x14ac:dyDescent="0.4">
      <c r="A28" s="14"/>
      <c r="B28" s="76">
        <v>112.5</v>
      </c>
      <c r="C28" s="10" t="s">
        <v>524</v>
      </c>
      <c r="D28" s="10" t="s">
        <v>525</v>
      </c>
      <c r="E28" s="10" t="s">
        <v>434</v>
      </c>
      <c r="F28" s="33">
        <v>9781627056779</v>
      </c>
      <c r="G28" s="10" t="s">
        <v>526</v>
      </c>
      <c r="H28" s="10" t="s">
        <v>486</v>
      </c>
      <c r="I28" s="10" t="s">
        <v>437</v>
      </c>
      <c r="J28" s="83">
        <v>41974</v>
      </c>
      <c r="K28" s="11" t="s">
        <v>438</v>
      </c>
      <c r="L28" s="12">
        <f t="shared" si="0"/>
        <v>0</v>
      </c>
      <c r="M28" s="4"/>
      <c r="N28" s="4">
        <f t="shared" si="2"/>
        <v>1</v>
      </c>
      <c r="O28" s="4" t="str">
        <f t="shared" si="1"/>
        <v>1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8.75" x14ac:dyDescent="0.4">
      <c r="A29" s="14"/>
      <c r="B29" s="78">
        <v>45</v>
      </c>
      <c r="C29" s="10" t="s">
        <v>527</v>
      </c>
      <c r="D29" s="10" t="s">
        <v>488</v>
      </c>
      <c r="E29" s="10" t="s">
        <v>471</v>
      </c>
      <c r="F29" s="33">
        <v>9780750325103</v>
      </c>
      <c r="G29" s="10" t="s">
        <v>528</v>
      </c>
      <c r="H29" s="10" t="s">
        <v>461</v>
      </c>
      <c r="I29" s="10" t="s">
        <v>499</v>
      </c>
      <c r="J29" s="83">
        <v>43761</v>
      </c>
      <c r="K29" s="11" t="s">
        <v>449</v>
      </c>
      <c r="L29" s="12">
        <f t="shared" si="0"/>
        <v>0</v>
      </c>
      <c r="M29" s="4"/>
      <c r="N29" s="4">
        <f t="shared" si="2"/>
        <v>1</v>
      </c>
      <c r="O29" s="4" t="str">
        <f t="shared" si="1"/>
        <v>1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8.75" x14ac:dyDescent="0.4">
      <c r="A30" s="14"/>
      <c r="B30" s="78">
        <v>180</v>
      </c>
      <c r="C30" s="10" t="s">
        <v>529</v>
      </c>
      <c r="D30" s="10" t="s">
        <v>530</v>
      </c>
      <c r="E30" s="10" t="s">
        <v>471</v>
      </c>
      <c r="F30" s="33">
        <v>9780750331654</v>
      </c>
      <c r="G30" s="10" t="s">
        <v>531</v>
      </c>
      <c r="H30" s="10" t="s">
        <v>461</v>
      </c>
      <c r="I30" s="10" t="s">
        <v>437</v>
      </c>
      <c r="J30" s="83">
        <v>43929</v>
      </c>
      <c r="K30" s="11" t="s">
        <v>449</v>
      </c>
      <c r="L30" s="12">
        <f t="shared" si="0"/>
        <v>0</v>
      </c>
      <c r="M30" s="4"/>
      <c r="N30" s="4">
        <f t="shared" si="2"/>
        <v>1</v>
      </c>
      <c r="O30" s="4" t="str">
        <f t="shared" si="1"/>
        <v>1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8.75" x14ac:dyDescent="0.4">
      <c r="A31" s="14"/>
      <c r="B31" s="78">
        <v>112.5</v>
      </c>
      <c r="C31" s="10" t="s">
        <v>532</v>
      </c>
      <c r="D31" s="10" t="s">
        <v>533</v>
      </c>
      <c r="E31" s="10" t="s">
        <v>471</v>
      </c>
      <c r="F31" s="33">
        <v>9780750311861</v>
      </c>
      <c r="G31" s="10" t="s">
        <v>534</v>
      </c>
      <c r="H31" s="10" t="s">
        <v>477</v>
      </c>
      <c r="I31" s="10" t="s">
        <v>448</v>
      </c>
      <c r="J31" s="83">
        <v>43823</v>
      </c>
      <c r="K31" s="11" t="s">
        <v>535</v>
      </c>
      <c r="L31" s="12">
        <f t="shared" si="0"/>
        <v>0</v>
      </c>
      <c r="M31" s="4"/>
      <c r="N31" s="4">
        <f t="shared" si="2"/>
        <v>1</v>
      </c>
      <c r="O31" s="4" t="str">
        <f t="shared" si="1"/>
        <v>1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8.75" x14ac:dyDescent="0.4">
      <c r="A32" s="14"/>
      <c r="B32" s="78">
        <v>148.5</v>
      </c>
      <c r="C32" s="10" t="s">
        <v>536</v>
      </c>
      <c r="D32" s="10" t="s">
        <v>537</v>
      </c>
      <c r="E32" s="10" t="s">
        <v>512</v>
      </c>
      <c r="F32" s="33">
        <v>9780750313247</v>
      </c>
      <c r="G32" s="10" t="s">
        <v>538</v>
      </c>
      <c r="H32" s="10" t="s">
        <v>477</v>
      </c>
      <c r="I32" s="10" t="s">
        <v>448</v>
      </c>
      <c r="J32" s="83">
        <v>43455</v>
      </c>
      <c r="K32" s="11" t="s">
        <v>535</v>
      </c>
      <c r="L32" s="12">
        <f t="shared" si="0"/>
        <v>0</v>
      </c>
      <c r="M32" s="4"/>
      <c r="N32" s="4">
        <f t="shared" si="2"/>
        <v>1</v>
      </c>
      <c r="O32" s="4" t="str">
        <f t="shared" si="1"/>
        <v>1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8.75" x14ac:dyDescent="0.4">
      <c r="A33" s="14"/>
      <c r="B33" s="76">
        <v>112.5</v>
      </c>
      <c r="C33" s="10" t="s">
        <v>539</v>
      </c>
      <c r="D33" s="10" t="s">
        <v>540</v>
      </c>
      <c r="E33" s="10" t="s">
        <v>496</v>
      </c>
      <c r="F33" s="33">
        <v>9781681741833</v>
      </c>
      <c r="G33" s="10" t="s">
        <v>541</v>
      </c>
      <c r="H33" s="10" t="s">
        <v>477</v>
      </c>
      <c r="I33" s="10" t="s">
        <v>437</v>
      </c>
      <c r="J33" s="83">
        <v>42461</v>
      </c>
      <c r="K33" s="11" t="s">
        <v>438</v>
      </c>
      <c r="L33" s="12">
        <f t="shared" si="0"/>
        <v>0</v>
      </c>
      <c r="M33" s="4"/>
      <c r="N33" s="4">
        <f t="shared" si="2"/>
        <v>1</v>
      </c>
      <c r="O33" s="4" t="str">
        <f t="shared" si="1"/>
        <v>1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8.75" x14ac:dyDescent="0.4">
      <c r="A34" s="14"/>
      <c r="B34" s="76">
        <v>112.5</v>
      </c>
      <c r="C34" s="10" t="s">
        <v>542</v>
      </c>
      <c r="D34" s="10" t="s">
        <v>543</v>
      </c>
      <c r="E34" s="10" t="s">
        <v>492</v>
      </c>
      <c r="F34" s="33">
        <v>9781681746616</v>
      </c>
      <c r="G34" s="10" t="s">
        <v>544</v>
      </c>
      <c r="H34" s="10" t="s">
        <v>436</v>
      </c>
      <c r="I34" s="10" t="s">
        <v>437</v>
      </c>
      <c r="J34" s="83">
        <v>43005</v>
      </c>
      <c r="K34" s="11" t="s">
        <v>438</v>
      </c>
      <c r="L34" s="12">
        <f t="shared" si="0"/>
        <v>0</v>
      </c>
      <c r="M34" s="4"/>
      <c r="N34" s="4">
        <f t="shared" si="2"/>
        <v>1</v>
      </c>
      <c r="O34" s="4" t="str">
        <f t="shared" si="1"/>
        <v>1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8.75" x14ac:dyDescent="0.4">
      <c r="A35" s="14"/>
      <c r="B35" s="76">
        <v>112.5</v>
      </c>
      <c r="C35" s="10" t="s">
        <v>545</v>
      </c>
      <c r="D35" s="10" t="s">
        <v>546</v>
      </c>
      <c r="E35" s="10" t="s">
        <v>475</v>
      </c>
      <c r="F35" s="33">
        <v>9781643271293</v>
      </c>
      <c r="G35" s="10" t="s">
        <v>547</v>
      </c>
      <c r="H35" s="10" t="s">
        <v>548</v>
      </c>
      <c r="I35" s="10" t="s">
        <v>437</v>
      </c>
      <c r="J35" s="83">
        <v>43343</v>
      </c>
      <c r="K35" s="11" t="s">
        <v>438</v>
      </c>
      <c r="L35" s="12">
        <f t="shared" si="0"/>
        <v>0</v>
      </c>
      <c r="M35" s="4"/>
      <c r="N35" s="4">
        <f t="shared" si="2"/>
        <v>1</v>
      </c>
      <c r="O35" s="4" t="str">
        <f t="shared" si="1"/>
        <v>1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8.75" x14ac:dyDescent="0.4">
      <c r="A36" s="16"/>
      <c r="B36" s="77">
        <v>45</v>
      </c>
      <c r="C36" s="10" t="s">
        <v>549</v>
      </c>
      <c r="D36" s="10" t="s">
        <v>550</v>
      </c>
      <c r="E36" s="10" t="s">
        <v>551</v>
      </c>
      <c r="F36" s="33">
        <v>9780750317214</v>
      </c>
      <c r="G36" s="10" t="s">
        <v>552</v>
      </c>
      <c r="H36" s="10" t="s">
        <v>553</v>
      </c>
      <c r="I36" s="10" t="s">
        <v>499</v>
      </c>
      <c r="J36" s="83">
        <v>43795</v>
      </c>
      <c r="K36" s="11" t="s">
        <v>554</v>
      </c>
      <c r="L36" s="12">
        <f t="shared" si="0"/>
        <v>0</v>
      </c>
      <c r="M36" s="4"/>
      <c r="N36" s="4">
        <f t="shared" si="2"/>
        <v>1</v>
      </c>
      <c r="O36" s="4" t="str">
        <f t="shared" si="1"/>
        <v>1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8.75" x14ac:dyDescent="0.4">
      <c r="A37" s="16"/>
      <c r="B37" s="77">
        <v>45</v>
      </c>
      <c r="C37" s="17" t="s">
        <v>555</v>
      </c>
      <c r="D37" s="17" t="s">
        <v>550</v>
      </c>
      <c r="E37" s="17" t="s">
        <v>556</v>
      </c>
      <c r="F37" s="34">
        <v>9780750317177</v>
      </c>
      <c r="G37" s="17" t="s">
        <v>557</v>
      </c>
      <c r="H37" s="17" t="s">
        <v>553</v>
      </c>
      <c r="I37" s="17" t="s">
        <v>499</v>
      </c>
      <c r="J37" s="84">
        <v>44179</v>
      </c>
      <c r="K37" s="18" t="s">
        <v>554</v>
      </c>
      <c r="L37" s="12">
        <f t="shared" si="0"/>
        <v>0</v>
      </c>
      <c r="M37" s="4"/>
      <c r="N37" s="4">
        <f t="shared" si="2"/>
        <v>1</v>
      </c>
      <c r="O37" s="4" t="str">
        <f t="shared" si="1"/>
        <v>1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8.75" x14ac:dyDescent="0.4">
      <c r="A38" s="16"/>
      <c r="B38" s="77">
        <v>148.5</v>
      </c>
      <c r="C38" s="10" t="s">
        <v>558</v>
      </c>
      <c r="D38" s="10" t="s">
        <v>559</v>
      </c>
      <c r="E38" s="10" t="s">
        <v>560</v>
      </c>
      <c r="F38" s="33">
        <v>9780750313216</v>
      </c>
      <c r="G38" s="10" t="s">
        <v>561</v>
      </c>
      <c r="H38" s="10" t="s">
        <v>562</v>
      </c>
      <c r="I38" s="10" t="s">
        <v>437</v>
      </c>
      <c r="J38" s="83">
        <v>43455</v>
      </c>
      <c r="K38" s="11" t="s">
        <v>554</v>
      </c>
      <c r="L38" s="12">
        <f t="shared" si="0"/>
        <v>0</v>
      </c>
      <c r="M38" s="4"/>
      <c r="N38" s="4">
        <f t="shared" si="2"/>
        <v>1</v>
      </c>
      <c r="O38" s="4" t="str">
        <f t="shared" si="1"/>
        <v>1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8.75" x14ac:dyDescent="0.4">
      <c r="A39" s="16"/>
      <c r="B39" s="77">
        <v>148.5</v>
      </c>
      <c r="C39" s="10" t="s">
        <v>563</v>
      </c>
      <c r="D39" s="10" t="s">
        <v>564</v>
      </c>
      <c r="E39" s="10" t="s">
        <v>560</v>
      </c>
      <c r="F39" s="33">
        <v>9780750313308</v>
      </c>
      <c r="G39" s="10" t="s">
        <v>565</v>
      </c>
      <c r="H39" s="10" t="s">
        <v>566</v>
      </c>
      <c r="I39" s="10" t="s">
        <v>437</v>
      </c>
      <c r="J39" s="83">
        <v>43088</v>
      </c>
      <c r="K39" s="11" t="s">
        <v>554</v>
      </c>
      <c r="L39" s="12">
        <f t="shared" si="0"/>
        <v>0</v>
      </c>
      <c r="M39" s="4"/>
      <c r="N39" s="4">
        <f t="shared" si="2"/>
        <v>1</v>
      </c>
      <c r="O39" s="4" t="str">
        <f t="shared" si="1"/>
        <v>1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8.75" x14ac:dyDescent="0.4">
      <c r="A40" s="16"/>
      <c r="B40" s="77">
        <v>148.5</v>
      </c>
      <c r="C40" s="10" t="s">
        <v>567</v>
      </c>
      <c r="D40" s="10" t="s">
        <v>568</v>
      </c>
      <c r="E40" s="10" t="s">
        <v>512</v>
      </c>
      <c r="F40" s="33">
        <v>9780750322584</v>
      </c>
      <c r="G40" s="10" t="s">
        <v>569</v>
      </c>
      <c r="H40" s="10" t="s">
        <v>486</v>
      </c>
      <c r="I40" s="10" t="s">
        <v>448</v>
      </c>
      <c r="J40" s="83">
        <v>43732</v>
      </c>
      <c r="K40" s="11" t="s">
        <v>449</v>
      </c>
      <c r="L40" s="12">
        <f t="shared" si="0"/>
        <v>0</v>
      </c>
      <c r="M40" s="4"/>
      <c r="N40" s="4">
        <f t="shared" si="2"/>
        <v>1</v>
      </c>
      <c r="O40" s="4" t="str">
        <f t="shared" si="1"/>
        <v>1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8.75" x14ac:dyDescent="0.4">
      <c r="A41" s="16"/>
      <c r="B41" s="75">
        <v>112.5</v>
      </c>
      <c r="C41" s="10" t="s">
        <v>570</v>
      </c>
      <c r="D41" s="10" t="s">
        <v>571</v>
      </c>
      <c r="E41" s="10" t="s">
        <v>496</v>
      </c>
      <c r="F41" s="33">
        <v>9781627059909</v>
      </c>
      <c r="G41" s="10" t="s">
        <v>572</v>
      </c>
      <c r="H41" s="10" t="s">
        <v>498</v>
      </c>
      <c r="I41" s="10" t="s">
        <v>499</v>
      </c>
      <c r="J41" s="83">
        <v>42156</v>
      </c>
      <c r="K41" s="11" t="s">
        <v>438</v>
      </c>
      <c r="L41" s="12">
        <f t="shared" si="0"/>
        <v>0</v>
      </c>
      <c r="M41" s="4"/>
      <c r="N41" s="4">
        <f t="shared" si="2"/>
        <v>1</v>
      </c>
      <c r="O41" s="4" t="str">
        <f t="shared" si="1"/>
        <v>1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8.75" x14ac:dyDescent="0.4">
      <c r="A42" s="16"/>
      <c r="B42" s="75">
        <v>112.5</v>
      </c>
      <c r="C42" s="10" t="s">
        <v>573</v>
      </c>
      <c r="D42" s="10" t="s">
        <v>574</v>
      </c>
      <c r="E42" s="10" t="s">
        <v>475</v>
      </c>
      <c r="F42" s="33">
        <v>9781643274010</v>
      </c>
      <c r="G42" s="10" t="s">
        <v>575</v>
      </c>
      <c r="H42" s="10" t="s">
        <v>486</v>
      </c>
      <c r="I42" s="10" t="s">
        <v>448</v>
      </c>
      <c r="J42" s="83">
        <v>43522</v>
      </c>
      <c r="K42" s="11" t="s">
        <v>438</v>
      </c>
      <c r="L42" s="12">
        <f t="shared" si="0"/>
        <v>0</v>
      </c>
      <c r="M42" s="4"/>
      <c r="N42" s="4">
        <f t="shared" si="2"/>
        <v>1</v>
      </c>
      <c r="O42" s="4" t="str">
        <f t="shared" si="1"/>
        <v>1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8.75" x14ac:dyDescent="0.4">
      <c r="A43" s="16"/>
      <c r="B43" s="75">
        <v>112.5</v>
      </c>
      <c r="C43" s="10" t="s">
        <v>576</v>
      </c>
      <c r="D43" s="10" t="s">
        <v>577</v>
      </c>
      <c r="E43" s="10" t="s">
        <v>492</v>
      </c>
      <c r="F43" s="33">
        <v>9781681748771</v>
      </c>
      <c r="G43" s="10" t="s">
        <v>578</v>
      </c>
      <c r="H43" s="13" t="s">
        <v>486</v>
      </c>
      <c r="I43" s="13" t="s">
        <v>448</v>
      </c>
      <c r="J43" s="83">
        <v>43217</v>
      </c>
      <c r="K43" s="11" t="s">
        <v>438</v>
      </c>
      <c r="L43" s="12">
        <f t="shared" si="0"/>
        <v>0</v>
      </c>
      <c r="M43" s="4"/>
      <c r="N43" s="4">
        <f t="shared" si="2"/>
        <v>1</v>
      </c>
      <c r="O43" s="4" t="str">
        <f t="shared" si="1"/>
        <v>1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18.75" x14ac:dyDescent="0.4">
      <c r="A44" s="16"/>
      <c r="B44" s="75">
        <v>112.5</v>
      </c>
      <c r="C44" s="10" t="s">
        <v>579</v>
      </c>
      <c r="D44" s="10" t="s">
        <v>580</v>
      </c>
      <c r="E44" s="10" t="s">
        <v>496</v>
      </c>
      <c r="F44" s="33">
        <v>9781627059381</v>
      </c>
      <c r="G44" s="10" t="s">
        <v>581</v>
      </c>
      <c r="H44" s="10" t="s">
        <v>498</v>
      </c>
      <c r="I44" s="10" t="s">
        <v>499</v>
      </c>
      <c r="J44" s="83">
        <v>42156</v>
      </c>
      <c r="K44" s="11" t="s">
        <v>438</v>
      </c>
      <c r="L44" s="12">
        <f t="shared" si="0"/>
        <v>0</v>
      </c>
      <c r="M44" s="4"/>
      <c r="N44" s="4">
        <f t="shared" si="2"/>
        <v>1</v>
      </c>
      <c r="O44" s="4" t="str">
        <f t="shared" si="1"/>
        <v>1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8.75" x14ac:dyDescent="0.4">
      <c r="A45" s="16"/>
      <c r="B45" s="75">
        <v>112.5</v>
      </c>
      <c r="C45" s="10" t="s">
        <v>582</v>
      </c>
      <c r="D45" s="10" t="s">
        <v>583</v>
      </c>
      <c r="E45" s="10" t="s">
        <v>584</v>
      </c>
      <c r="F45" s="33">
        <v>9781643272498</v>
      </c>
      <c r="G45" s="10" t="s">
        <v>585</v>
      </c>
      <c r="H45" s="10" t="s">
        <v>523</v>
      </c>
      <c r="I45" s="10" t="s">
        <v>437</v>
      </c>
      <c r="J45" s="83">
        <v>43556</v>
      </c>
      <c r="K45" s="11" t="s">
        <v>438</v>
      </c>
      <c r="L45" s="12">
        <f t="shared" si="0"/>
        <v>0</v>
      </c>
      <c r="M45" s="4"/>
      <c r="N45" s="4">
        <f t="shared" si="2"/>
        <v>1</v>
      </c>
      <c r="O45" s="4" t="str">
        <f t="shared" si="1"/>
        <v>1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8.75" x14ac:dyDescent="0.4">
      <c r="A46" s="16"/>
      <c r="B46" s="77">
        <v>148.5</v>
      </c>
      <c r="C46" s="10" t="s">
        <v>586</v>
      </c>
      <c r="D46" s="10" t="s">
        <v>587</v>
      </c>
      <c r="E46" s="10" t="s">
        <v>588</v>
      </c>
      <c r="F46" s="33">
        <v>9780750312318</v>
      </c>
      <c r="G46" s="10" t="s">
        <v>589</v>
      </c>
      <c r="H46" s="10" t="s">
        <v>590</v>
      </c>
      <c r="I46" s="10" t="s">
        <v>437</v>
      </c>
      <c r="J46" s="83">
        <v>42468</v>
      </c>
      <c r="K46" s="11" t="s">
        <v>449</v>
      </c>
      <c r="L46" s="12">
        <f t="shared" si="0"/>
        <v>0</v>
      </c>
      <c r="M46" s="4"/>
      <c r="N46" s="4">
        <f t="shared" si="2"/>
        <v>1</v>
      </c>
      <c r="O46" s="4" t="str">
        <f t="shared" si="1"/>
        <v>1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8.75" x14ac:dyDescent="0.4">
      <c r="A47" s="16"/>
      <c r="B47" s="75">
        <v>112.5</v>
      </c>
      <c r="C47" s="17" t="s">
        <v>591</v>
      </c>
      <c r="D47" s="17" t="s">
        <v>592</v>
      </c>
      <c r="E47" s="17" t="s">
        <v>492</v>
      </c>
      <c r="F47" s="34">
        <v>9781681749518</v>
      </c>
      <c r="G47" s="17" t="s">
        <v>593</v>
      </c>
      <c r="H47" s="17" t="s">
        <v>594</v>
      </c>
      <c r="I47" s="17" t="s">
        <v>437</v>
      </c>
      <c r="J47" s="84">
        <v>43280</v>
      </c>
      <c r="K47" s="18" t="s">
        <v>438</v>
      </c>
      <c r="L47" s="12">
        <f t="shared" si="0"/>
        <v>0</v>
      </c>
      <c r="M47" s="4"/>
      <c r="N47" s="4">
        <f t="shared" si="2"/>
        <v>1</v>
      </c>
      <c r="O47" s="4" t="str">
        <f t="shared" si="1"/>
        <v>1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18.75" x14ac:dyDescent="0.4">
      <c r="A48" s="16"/>
      <c r="B48" s="75">
        <v>112.5</v>
      </c>
      <c r="C48" s="10" t="s">
        <v>595</v>
      </c>
      <c r="D48" s="10" t="s">
        <v>596</v>
      </c>
      <c r="E48" s="10" t="s">
        <v>455</v>
      </c>
      <c r="F48" s="33">
        <v>9781681746449</v>
      </c>
      <c r="G48" s="10" t="s">
        <v>597</v>
      </c>
      <c r="H48" s="10" t="s">
        <v>498</v>
      </c>
      <c r="I48" s="10" t="s">
        <v>499</v>
      </c>
      <c r="J48" s="83">
        <v>42947</v>
      </c>
      <c r="K48" s="11" t="s">
        <v>438</v>
      </c>
      <c r="L48" s="12">
        <f t="shared" si="0"/>
        <v>0</v>
      </c>
      <c r="M48" s="4"/>
      <c r="N48" s="4">
        <f t="shared" si="2"/>
        <v>1</v>
      </c>
      <c r="O48" s="4" t="str">
        <f t="shared" si="1"/>
        <v>1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18.75" x14ac:dyDescent="0.4">
      <c r="A49" s="16"/>
      <c r="B49" s="77">
        <v>45</v>
      </c>
      <c r="C49" s="10" t="s">
        <v>598</v>
      </c>
      <c r="D49" s="10" t="s">
        <v>599</v>
      </c>
      <c r="E49" s="10" t="s">
        <v>459</v>
      </c>
      <c r="F49" s="33">
        <v>9780750313124</v>
      </c>
      <c r="G49" s="10" t="s">
        <v>600</v>
      </c>
      <c r="H49" s="10" t="s">
        <v>601</v>
      </c>
      <c r="I49" s="10" t="s">
        <v>499</v>
      </c>
      <c r="J49" s="83">
        <v>43237</v>
      </c>
      <c r="K49" s="11" t="s">
        <v>449</v>
      </c>
      <c r="L49" s="12">
        <f t="shared" si="0"/>
        <v>0</v>
      </c>
      <c r="M49" s="4"/>
      <c r="N49" s="4">
        <f t="shared" si="2"/>
        <v>1</v>
      </c>
      <c r="O49" s="4" t="str">
        <f t="shared" si="1"/>
        <v>1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18.75" x14ac:dyDescent="0.4">
      <c r="A50" s="16"/>
      <c r="B50" s="77">
        <v>180</v>
      </c>
      <c r="C50" s="10" t="s">
        <v>602</v>
      </c>
      <c r="D50" s="10" t="s">
        <v>603</v>
      </c>
      <c r="E50" s="10" t="s">
        <v>471</v>
      </c>
      <c r="F50" s="33">
        <v>9780750326582</v>
      </c>
      <c r="G50" s="10" t="s">
        <v>604</v>
      </c>
      <c r="H50" s="10" t="s">
        <v>594</v>
      </c>
      <c r="I50" s="10" t="s">
        <v>437</v>
      </c>
      <c r="J50" s="83">
        <v>44172</v>
      </c>
      <c r="K50" s="11" t="s">
        <v>449</v>
      </c>
      <c r="L50" s="12">
        <f t="shared" si="0"/>
        <v>0</v>
      </c>
      <c r="M50" s="4"/>
      <c r="N50" s="4">
        <f t="shared" si="2"/>
        <v>1</v>
      </c>
      <c r="O50" s="4" t="str">
        <f t="shared" si="1"/>
        <v>1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18.75" x14ac:dyDescent="0.4">
      <c r="A51" s="16"/>
      <c r="B51" s="77">
        <v>148.5</v>
      </c>
      <c r="C51" s="10" t="s">
        <v>605</v>
      </c>
      <c r="D51" s="10" t="s">
        <v>606</v>
      </c>
      <c r="E51" s="10" t="s">
        <v>512</v>
      </c>
      <c r="F51" s="33">
        <v>9780750312820</v>
      </c>
      <c r="G51" s="10" t="s">
        <v>607</v>
      </c>
      <c r="H51" s="10" t="s">
        <v>608</v>
      </c>
      <c r="I51" s="10" t="s">
        <v>448</v>
      </c>
      <c r="J51" s="83">
        <v>43578</v>
      </c>
      <c r="K51" s="11" t="s">
        <v>535</v>
      </c>
      <c r="L51" s="12">
        <f t="shared" si="0"/>
        <v>0</v>
      </c>
      <c r="M51" s="4"/>
      <c r="N51" s="4">
        <f t="shared" si="2"/>
        <v>1</v>
      </c>
      <c r="O51" s="4" t="str">
        <f t="shared" si="1"/>
        <v>1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ht="18.75" x14ac:dyDescent="0.4">
      <c r="A52" s="16"/>
      <c r="B52" s="77">
        <v>180</v>
      </c>
      <c r="C52" s="10" t="s">
        <v>609</v>
      </c>
      <c r="D52" s="10" t="s">
        <v>610</v>
      </c>
      <c r="E52" s="10" t="s">
        <v>611</v>
      </c>
      <c r="F52" s="33">
        <v>9780750337656</v>
      </c>
      <c r="G52" s="10" t="s">
        <v>612</v>
      </c>
      <c r="H52" s="10" t="s">
        <v>594</v>
      </c>
      <c r="I52" s="10" t="s">
        <v>437</v>
      </c>
      <c r="J52" s="83">
        <v>44375</v>
      </c>
      <c r="K52" s="11" t="s">
        <v>449</v>
      </c>
      <c r="L52" s="12">
        <f t="shared" si="0"/>
        <v>0</v>
      </c>
      <c r="M52" s="4"/>
      <c r="N52" s="4">
        <f t="shared" si="2"/>
        <v>1</v>
      </c>
      <c r="O52" s="4" t="str">
        <f t="shared" si="1"/>
        <v>1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ht="18.75" x14ac:dyDescent="0.4">
      <c r="A53" s="16"/>
      <c r="B53" s="75">
        <v>112.5</v>
      </c>
      <c r="C53" s="10" t="s">
        <v>613</v>
      </c>
      <c r="D53" s="10" t="s">
        <v>614</v>
      </c>
      <c r="E53" s="10" t="s">
        <v>496</v>
      </c>
      <c r="F53" s="33">
        <v>9781681740072</v>
      </c>
      <c r="G53" s="10" t="s">
        <v>615</v>
      </c>
      <c r="H53" s="10" t="s">
        <v>608</v>
      </c>
      <c r="I53" s="10" t="s">
        <v>437</v>
      </c>
      <c r="J53" s="83">
        <v>42401</v>
      </c>
      <c r="K53" s="11" t="s">
        <v>438</v>
      </c>
      <c r="L53" s="12">
        <f t="shared" si="0"/>
        <v>0</v>
      </c>
      <c r="M53" s="4"/>
      <c r="N53" s="4">
        <f t="shared" si="2"/>
        <v>1</v>
      </c>
      <c r="O53" s="4" t="str">
        <f t="shared" si="1"/>
        <v>1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18.75" x14ac:dyDescent="0.4">
      <c r="A54" s="16"/>
      <c r="B54" s="77">
        <v>180</v>
      </c>
      <c r="C54" s="10" t="s">
        <v>616</v>
      </c>
      <c r="D54" s="10" t="s">
        <v>617</v>
      </c>
      <c r="E54" s="10" t="s">
        <v>471</v>
      </c>
      <c r="F54" s="33">
        <v>9780750320948</v>
      </c>
      <c r="G54" s="10" t="s">
        <v>618</v>
      </c>
      <c r="H54" s="10" t="s">
        <v>477</v>
      </c>
      <c r="I54" s="10" t="s">
        <v>437</v>
      </c>
      <c r="J54" s="83">
        <v>43782</v>
      </c>
      <c r="K54" s="11" t="s">
        <v>619</v>
      </c>
      <c r="L54" s="12">
        <f t="shared" si="0"/>
        <v>0</v>
      </c>
      <c r="M54" s="4"/>
      <c r="N54" s="4">
        <f t="shared" si="2"/>
        <v>1</v>
      </c>
      <c r="O54" s="4" t="str">
        <f t="shared" si="1"/>
        <v>1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18.75" x14ac:dyDescent="0.4">
      <c r="A55" s="16"/>
      <c r="B55" s="75">
        <v>112.5</v>
      </c>
      <c r="C55" s="17" t="s">
        <v>620</v>
      </c>
      <c r="D55" s="17" t="s">
        <v>621</v>
      </c>
      <c r="E55" s="17" t="s">
        <v>455</v>
      </c>
      <c r="F55" s="34">
        <v>9781681740478</v>
      </c>
      <c r="G55" s="17" t="s">
        <v>622</v>
      </c>
      <c r="H55" s="17" t="s">
        <v>608</v>
      </c>
      <c r="I55" s="17" t="s">
        <v>437</v>
      </c>
      <c r="J55" s="84">
        <v>42725</v>
      </c>
      <c r="K55" s="18" t="s">
        <v>438</v>
      </c>
      <c r="L55" s="12">
        <f t="shared" si="0"/>
        <v>0</v>
      </c>
      <c r="M55" s="4"/>
      <c r="N55" s="4">
        <f t="shared" si="2"/>
        <v>1</v>
      </c>
      <c r="O55" s="4" t="str">
        <f t="shared" si="1"/>
        <v>1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18.75" x14ac:dyDescent="0.4">
      <c r="A56" s="16"/>
      <c r="B56" s="77">
        <v>45</v>
      </c>
      <c r="C56" s="17" t="s">
        <v>623</v>
      </c>
      <c r="D56" s="17" t="s">
        <v>621</v>
      </c>
      <c r="E56" s="17" t="s">
        <v>611</v>
      </c>
      <c r="F56" s="34">
        <v>9780750332811</v>
      </c>
      <c r="G56" s="17" t="s">
        <v>624</v>
      </c>
      <c r="H56" s="17" t="s">
        <v>477</v>
      </c>
      <c r="I56" s="17" t="s">
        <v>499</v>
      </c>
      <c r="J56" s="84">
        <v>44312</v>
      </c>
      <c r="K56" s="18" t="s">
        <v>449</v>
      </c>
      <c r="L56" s="12">
        <f t="shared" si="0"/>
        <v>0</v>
      </c>
      <c r="M56" s="4"/>
      <c r="N56" s="4">
        <f t="shared" si="2"/>
        <v>1</v>
      </c>
      <c r="O56" s="4" t="str">
        <f t="shared" si="1"/>
        <v>1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18.75" x14ac:dyDescent="0.4">
      <c r="A57" s="16"/>
      <c r="B57" s="77">
        <v>180</v>
      </c>
      <c r="C57" s="17" t="s">
        <v>625</v>
      </c>
      <c r="D57" s="17" t="s">
        <v>626</v>
      </c>
      <c r="E57" s="17" t="s">
        <v>611</v>
      </c>
      <c r="F57" s="34">
        <v>9780750336611</v>
      </c>
      <c r="G57" s="17" t="s">
        <v>627</v>
      </c>
      <c r="H57" s="17" t="s">
        <v>628</v>
      </c>
      <c r="I57" s="17" t="s">
        <v>437</v>
      </c>
      <c r="J57" s="84">
        <v>44329</v>
      </c>
      <c r="K57" s="18" t="s">
        <v>449</v>
      </c>
      <c r="L57" s="12">
        <f t="shared" si="0"/>
        <v>0</v>
      </c>
      <c r="M57" s="4"/>
      <c r="N57" s="4">
        <f t="shared" si="2"/>
        <v>1</v>
      </c>
      <c r="O57" s="4" t="str">
        <f t="shared" si="1"/>
        <v>1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18.75" x14ac:dyDescent="0.4">
      <c r="A58" s="16"/>
      <c r="B58" s="77">
        <v>180</v>
      </c>
      <c r="C58" s="10" t="s">
        <v>629</v>
      </c>
      <c r="D58" s="10" t="s">
        <v>571</v>
      </c>
      <c r="E58" s="10" t="s">
        <v>471</v>
      </c>
      <c r="F58" s="33">
        <v>9780750336093</v>
      </c>
      <c r="G58" s="10" t="s">
        <v>630</v>
      </c>
      <c r="H58" s="10" t="s">
        <v>486</v>
      </c>
      <c r="I58" s="10" t="s">
        <v>437</v>
      </c>
      <c r="J58" s="83">
        <v>44138</v>
      </c>
      <c r="K58" s="11" t="s">
        <v>449</v>
      </c>
      <c r="L58" s="12">
        <f t="shared" si="0"/>
        <v>0</v>
      </c>
      <c r="M58" s="4"/>
      <c r="N58" s="4">
        <f t="shared" si="2"/>
        <v>1</v>
      </c>
      <c r="O58" s="4" t="str">
        <f t="shared" si="1"/>
        <v>1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18.75" x14ac:dyDescent="0.4">
      <c r="A59" s="16"/>
      <c r="B59" s="77">
        <v>180</v>
      </c>
      <c r="C59" s="10" t="s">
        <v>631</v>
      </c>
      <c r="D59" s="10" t="s">
        <v>632</v>
      </c>
      <c r="E59" s="10" t="s">
        <v>611</v>
      </c>
      <c r="F59" s="33">
        <v>9780750335652</v>
      </c>
      <c r="G59" s="10" t="s">
        <v>633</v>
      </c>
      <c r="H59" s="10" t="s">
        <v>477</v>
      </c>
      <c r="I59" s="10" t="s">
        <v>437</v>
      </c>
      <c r="J59" s="83">
        <v>44403</v>
      </c>
      <c r="K59" s="11" t="s">
        <v>449</v>
      </c>
      <c r="L59" s="12">
        <f t="shared" si="0"/>
        <v>0</v>
      </c>
      <c r="M59" s="4"/>
      <c r="N59" s="4">
        <f t="shared" si="2"/>
        <v>1</v>
      </c>
      <c r="O59" s="4" t="str">
        <f t="shared" si="1"/>
        <v>1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18.75" x14ac:dyDescent="0.4">
      <c r="A60" s="16"/>
      <c r="B60" s="75">
        <v>112.5</v>
      </c>
      <c r="C60" s="10" t="s">
        <v>634</v>
      </c>
      <c r="D60" s="10" t="s">
        <v>440</v>
      </c>
      <c r="E60" s="10" t="s">
        <v>475</v>
      </c>
      <c r="F60" s="33">
        <v>9781643273716</v>
      </c>
      <c r="G60" s="10" t="s">
        <v>635</v>
      </c>
      <c r="H60" s="10" t="s">
        <v>436</v>
      </c>
      <c r="I60" s="10" t="s">
        <v>437</v>
      </c>
      <c r="J60" s="83">
        <v>43543</v>
      </c>
      <c r="K60" s="11" t="s">
        <v>438</v>
      </c>
      <c r="L60" s="12">
        <f t="shared" si="0"/>
        <v>0</v>
      </c>
      <c r="M60" s="4"/>
      <c r="N60" s="4">
        <f t="shared" si="2"/>
        <v>1</v>
      </c>
      <c r="O60" s="4" t="str">
        <f t="shared" si="1"/>
        <v>1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18.75" x14ac:dyDescent="0.4">
      <c r="A61" s="16"/>
      <c r="B61" s="75">
        <v>112.5</v>
      </c>
      <c r="C61" s="10" t="s">
        <v>636</v>
      </c>
      <c r="D61" s="10" t="s">
        <v>637</v>
      </c>
      <c r="E61" s="10" t="s">
        <v>455</v>
      </c>
      <c r="F61" s="33">
        <v>9781681740539</v>
      </c>
      <c r="G61" s="10" t="s">
        <v>638</v>
      </c>
      <c r="H61" s="10" t="s">
        <v>498</v>
      </c>
      <c r="I61" s="10" t="s">
        <v>499</v>
      </c>
      <c r="J61" s="83">
        <v>42619</v>
      </c>
      <c r="K61" s="11" t="s">
        <v>438</v>
      </c>
      <c r="L61" s="12">
        <f t="shared" si="0"/>
        <v>0</v>
      </c>
      <c r="M61" s="4"/>
      <c r="N61" s="4">
        <f t="shared" si="2"/>
        <v>1</v>
      </c>
      <c r="O61" s="4" t="str">
        <f t="shared" si="1"/>
        <v>1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18.75" x14ac:dyDescent="0.4">
      <c r="A62" s="16"/>
      <c r="B62" s="75">
        <v>112.5</v>
      </c>
      <c r="C62" s="10" t="s">
        <v>639</v>
      </c>
      <c r="D62" s="10" t="s">
        <v>640</v>
      </c>
      <c r="E62" s="10" t="s">
        <v>584</v>
      </c>
      <c r="F62" s="33">
        <v>9781643274256</v>
      </c>
      <c r="G62" s="10" t="s">
        <v>641</v>
      </c>
      <c r="H62" s="10" t="s">
        <v>590</v>
      </c>
      <c r="I62" s="10" t="s">
        <v>499</v>
      </c>
      <c r="J62" s="83">
        <v>43556</v>
      </c>
      <c r="K62" s="11" t="s">
        <v>438</v>
      </c>
      <c r="L62" s="12">
        <f t="shared" si="0"/>
        <v>0</v>
      </c>
      <c r="M62" s="4"/>
      <c r="N62" s="4">
        <f t="shared" si="2"/>
        <v>1</v>
      </c>
      <c r="O62" s="4" t="str">
        <f t="shared" si="1"/>
        <v>1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ht="18.75" x14ac:dyDescent="0.4">
      <c r="A63" s="16"/>
      <c r="B63" s="75">
        <v>112.5</v>
      </c>
      <c r="C63" s="10" t="s">
        <v>642</v>
      </c>
      <c r="D63" s="10" t="s">
        <v>643</v>
      </c>
      <c r="E63" s="10" t="s">
        <v>496</v>
      </c>
      <c r="F63" s="33">
        <v>9781681740256</v>
      </c>
      <c r="G63" s="10" t="s">
        <v>644</v>
      </c>
      <c r="H63" s="10" t="s">
        <v>594</v>
      </c>
      <c r="I63" s="10" t="s">
        <v>437</v>
      </c>
      <c r="J63" s="83">
        <v>42423</v>
      </c>
      <c r="K63" s="11" t="s">
        <v>438</v>
      </c>
      <c r="L63" s="12">
        <f t="shared" si="0"/>
        <v>0</v>
      </c>
      <c r="M63" s="4"/>
      <c r="N63" s="4">
        <f t="shared" si="2"/>
        <v>1</v>
      </c>
      <c r="O63" s="4" t="str">
        <f t="shared" si="1"/>
        <v>1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ht="18.75" x14ac:dyDescent="0.4">
      <c r="A64" s="16"/>
      <c r="B64" s="75">
        <v>112.5</v>
      </c>
      <c r="C64" s="10" t="s">
        <v>645</v>
      </c>
      <c r="D64" s="10" t="s">
        <v>474</v>
      </c>
      <c r="E64" s="10" t="s">
        <v>492</v>
      </c>
      <c r="F64" s="33">
        <v>9781681742618</v>
      </c>
      <c r="G64" s="10" t="s">
        <v>646</v>
      </c>
      <c r="H64" s="10" t="s">
        <v>594</v>
      </c>
      <c r="I64" s="10" t="s">
        <v>437</v>
      </c>
      <c r="J64" s="83">
        <v>43032</v>
      </c>
      <c r="K64" s="11" t="s">
        <v>438</v>
      </c>
      <c r="L64" s="12">
        <f t="shared" si="0"/>
        <v>0</v>
      </c>
      <c r="M64" s="4"/>
      <c r="N64" s="4">
        <f t="shared" si="2"/>
        <v>1</v>
      </c>
      <c r="O64" s="4" t="str">
        <f t="shared" si="1"/>
        <v>1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ht="18.75" x14ac:dyDescent="0.4">
      <c r="A65" s="16"/>
      <c r="B65" s="75">
        <v>112.5</v>
      </c>
      <c r="C65" s="10" t="s">
        <v>647</v>
      </c>
      <c r="D65" s="10" t="s">
        <v>648</v>
      </c>
      <c r="E65" s="10" t="s">
        <v>475</v>
      </c>
      <c r="F65" s="33">
        <v>9781681749167</v>
      </c>
      <c r="G65" s="10" t="s">
        <v>649</v>
      </c>
      <c r="H65" s="10" t="s">
        <v>650</v>
      </c>
      <c r="I65" s="10" t="s">
        <v>437</v>
      </c>
      <c r="J65" s="83">
        <v>43285</v>
      </c>
      <c r="K65" s="11" t="s">
        <v>438</v>
      </c>
      <c r="L65" s="12">
        <f t="shared" si="0"/>
        <v>0</v>
      </c>
      <c r="M65" s="4"/>
      <c r="N65" s="4">
        <f t="shared" si="2"/>
        <v>1</v>
      </c>
      <c r="O65" s="4" t="str">
        <f t="shared" si="1"/>
        <v>1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18.75" x14ac:dyDescent="0.4">
      <c r="A66" s="16"/>
      <c r="B66" s="77">
        <v>180</v>
      </c>
      <c r="C66" s="10" t="s">
        <v>651</v>
      </c>
      <c r="D66" s="10" t="s">
        <v>652</v>
      </c>
      <c r="E66" s="10" t="s">
        <v>551</v>
      </c>
      <c r="F66" s="33">
        <v>9780750321617</v>
      </c>
      <c r="G66" s="10" t="s">
        <v>653</v>
      </c>
      <c r="H66" s="10" t="s">
        <v>654</v>
      </c>
      <c r="I66" s="10" t="s">
        <v>437</v>
      </c>
      <c r="J66" s="83">
        <v>43830</v>
      </c>
      <c r="K66" s="11" t="s">
        <v>554</v>
      </c>
      <c r="L66" s="12">
        <f t="shared" si="0"/>
        <v>0</v>
      </c>
      <c r="M66" s="4"/>
      <c r="N66" s="4">
        <f t="shared" si="2"/>
        <v>1</v>
      </c>
      <c r="O66" s="4" t="str">
        <f t="shared" si="1"/>
        <v>1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18.75" x14ac:dyDescent="0.4">
      <c r="A67" s="16"/>
      <c r="B67" s="77">
        <v>148.5</v>
      </c>
      <c r="C67" s="10" t="s">
        <v>655</v>
      </c>
      <c r="D67" s="10" t="s">
        <v>656</v>
      </c>
      <c r="E67" s="10" t="s">
        <v>512</v>
      </c>
      <c r="F67" s="33">
        <v>9780750313841</v>
      </c>
      <c r="G67" s="10" t="s">
        <v>657</v>
      </c>
      <c r="H67" s="10" t="s">
        <v>594</v>
      </c>
      <c r="I67" s="10" t="s">
        <v>437</v>
      </c>
      <c r="J67" s="83">
        <v>43759</v>
      </c>
      <c r="K67" s="11" t="s">
        <v>449</v>
      </c>
      <c r="L67" s="12">
        <f t="shared" si="0"/>
        <v>0</v>
      </c>
      <c r="M67" s="4"/>
      <c r="N67" s="4">
        <f t="shared" si="2"/>
        <v>1</v>
      </c>
      <c r="O67" s="4" t="str">
        <f t="shared" si="1"/>
        <v>1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18.75" x14ac:dyDescent="0.4">
      <c r="A68" s="16"/>
      <c r="B68" s="77">
        <v>148.5</v>
      </c>
      <c r="C68" s="10" t="s">
        <v>658</v>
      </c>
      <c r="D68" s="10" t="s">
        <v>659</v>
      </c>
      <c r="E68" s="10" t="s">
        <v>660</v>
      </c>
      <c r="F68" s="33">
        <v>9780750312400</v>
      </c>
      <c r="G68" s="10" t="s">
        <v>661</v>
      </c>
      <c r="H68" s="10" t="s">
        <v>468</v>
      </c>
      <c r="I68" s="10" t="s">
        <v>437</v>
      </c>
      <c r="J68" s="83">
        <v>43007</v>
      </c>
      <c r="K68" s="11" t="s">
        <v>449</v>
      </c>
      <c r="L68" s="12">
        <f t="shared" ref="L68:L131" si="3">IF(A68="Yes",1,0)</f>
        <v>0</v>
      </c>
      <c r="M68" s="4"/>
      <c r="N68" s="4">
        <f t="shared" si="2"/>
        <v>1</v>
      </c>
      <c r="O68" s="4" t="str">
        <f t="shared" ref="O68:O131" si="4">N68&amp;A68</f>
        <v>1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ht="18.75" x14ac:dyDescent="0.4">
      <c r="A69" s="16"/>
      <c r="B69" s="77">
        <v>148.5</v>
      </c>
      <c r="C69" s="10" t="s">
        <v>662</v>
      </c>
      <c r="D69" s="10" t="s">
        <v>663</v>
      </c>
      <c r="E69" s="10" t="s">
        <v>459</v>
      </c>
      <c r="F69" s="33">
        <v>9780750314053</v>
      </c>
      <c r="G69" s="10" t="s">
        <v>664</v>
      </c>
      <c r="H69" s="10" t="s">
        <v>650</v>
      </c>
      <c r="I69" s="10" t="s">
        <v>448</v>
      </c>
      <c r="J69" s="83">
        <v>43627</v>
      </c>
      <c r="K69" s="11" t="s">
        <v>449</v>
      </c>
      <c r="L69" s="12">
        <f t="shared" si="3"/>
        <v>0</v>
      </c>
      <c r="M69" s="4"/>
      <c r="N69" s="4">
        <f t="shared" ref="N69:N128" si="5">L69+N68</f>
        <v>1</v>
      </c>
      <c r="O69" s="4" t="str">
        <f t="shared" si="4"/>
        <v>1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ht="18.75" x14ac:dyDescent="0.4">
      <c r="A70" s="16"/>
      <c r="B70" s="77">
        <v>148.5</v>
      </c>
      <c r="C70" s="10" t="s">
        <v>665</v>
      </c>
      <c r="D70" s="10" t="s">
        <v>663</v>
      </c>
      <c r="E70" s="10" t="s">
        <v>459</v>
      </c>
      <c r="F70" s="33">
        <v>9780750314084</v>
      </c>
      <c r="G70" s="10" t="s">
        <v>666</v>
      </c>
      <c r="H70" s="10" t="s">
        <v>650</v>
      </c>
      <c r="I70" s="10" t="s">
        <v>448</v>
      </c>
      <c r="J70" s="83">
        <v>43262</v>
      </c>
      <c r="K70" s="11" t="s">
        <v>449</v>
      </c>
      <c r="L70" s="12">
        <f t="shared" si="3"/>
        <v>0</v>
      </c>
      <c r="M70" s="4"/>
      <c r="N70" s="4">
        <f t="shared" si="5"/>
        <v>1</v>
      </c>
      <c r="O70" s="4" t="str">
        <f t="shared" si="4"/>
        <v>1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ht="18.75" x14ac:dyDescent="0.4">
      <c r="A71" s="16"/>
      <c r="B71" s="75">
        <v>112.5</v>
      </c>
      <c r="C71" s="10" t="s">
        <v>667</v>
      </c>
      <c r="D71" s="10" t="s">
        <v>668</v>
      </c>
      <c r="E71" s="10" t="s">
        <v>496</v>
      </c>
      <c r="F71" s="33">
        <v>9781681740577</v>
      </c>
      <c r="G71" s="10" t="s">
        <v>669</v>
      </c>
      <c r="H71" s="10" t="s">
        <v>650</v>
      </c>
      <c r="I71" s="10" t="s">
        <v>437</v>
      </c>
      <c r="J71" s="83">
        <v>42289</v>
      </c>
      <c r="K71" s="11" t="s">
        <v>438</v>
      </c>
      <c r="L71" s="12">
        <f t="shared" si="3"/>
        <v>0</v>
      </c>
      <c r="M71" s="4"/>
      <c r="N71" s="4">
        <f t="shared" si="5"/>
        <v>1</v>
      </c>
      <c r="O71" s="4" t="str">
        <f t="shared" si="4"/>
        <v>1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ht="18.75" x14ac:dyDescent="0.4">
      <c r="A72" s="16"/>
      <c r="B72" s="75">
        <v>112.5</v>
      </c>
      <c r="C72" s="10" t="s">
        <v>670</v>
      </c>
      <c r="D72" s="10" t="s">
        <v>671</v>
      </c>
      <c r="E72" s="10" t="s">
        <v>584</v>
      </c>
      <c r="F72" s="33">
        <v>9781643273174</v>
      </c>
      <c r="G72" s="10" t="s">
        <v>672</v>
      </c>
      <c r="H72" s="10" t="s">
        <v>650</v>
      </c>
      <c r="I72" s="10" t="s">
        <v>448</v>
      </c>
      <c r="J72" s="83">
        <v>43676</v>
      </c>
      <c r="K72" s="11" t="s">
        <v>438</v>
      </c>
      <c r="L72" s="12">
        <f t="shared" si="3"/>
        <v>0</v>
      </c>
      <c r="M72" s="4"/>
      <c r="N72" s="4">
        <f t="shared" si="5"/>
        <v>1</v>
      </c>
      <c r="O72" s="4" t="str">
        <f t="shared" si="4"/>
        <v>1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ht="18.75" x14ac:dyDescent="0.4">
      <c r="A73" s="16"/>
      <c r="B73" s="75">
        <v>112.5</v>
      </c>
      <c r="C73" s="17" t="s">
        <v>673</v>
      </c>
      <c r="D73" s="17" t="s">
        <v>671</v>
      </c>
      <c r="E73" s="17" t="s">
        <v>584</v>
      </c>
      <c r="F73" s="34">
        <v>9781643273051</v>
      </c>
      <c r="G73" s="17" t="s">
        <v>674</v>
      </c>
      <c r="H73" s="17" t="s">
        <v>650</v>
      </c>
      <c r="I73" s="17" t="s">
        <v>448</v>
      </c>
      <c r="J73" s="84">
        <v>43676</v>
      </c>
      <c r="K73" s="18" t="s">
        <v>438</v>
      </c>
      <c r="L73" s="12">
        <f t="shared" si="3"/>
        <v>0</v>
      </c>
      <c r="M73" s="4"/>
      <c r="N73" s="4">
        <f t="shared" si="5"/>
        <v>1</v>
      </c>
      <c r="O73" s="4" t="str">
        <f t="shared" si="4"/>
        <v>1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ht="18.75" x14ac:dyDescent="0.4">
      <c r="A74" s="16"/>
      <c r="B74" s="75">
        <v>112.5</v>
      </c>
      <c r="C74" s="17" t="s">
        <v>675</v>
      </c>
      <c r="D74" s="17" t="s">
        <v>671</v>
      </c>
      <c r="E74" s="17" t="s">
        <v>584</v>
      </c>
      <c r="F74" s="34">
        <v>9781643273112</v>
      </c>
      <c r="G74" s="17" t="s">
        <v>676</v>
      </c>
      <c r="H74" s="17" t="s">
        <v>650</v>
      </c>
      <c r="I74" s="17" t="s">
        <v>448</v>
      </c>
      <c r="J74" s="84">
        <v>43676</v>
      </c>
      <c r="K74" s="18" t="s">
        <v>438</v>
      </c>
      <c r="L74" s="12">
        <f t="shared" si="3"/>
        <v>0</v>
      </c>
      <c r="M74" s="4"/>
      <c r="N74" s="4">
        <f t="shared" si="5"/>
        <v>1</v>
      </c>
      <c r="O74" s="4" t="str">
        <f t="shared" si="4"/>
        <v>1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ht="18.75" x14ac:dyDescent="0.4">
      <c r="A75" s="16"/>
      <c r="B75" s="75">
        <v>112.5</v>
      </c>
      <c r="C75" s="10" t="s">
        <v>677</v>
      </c>
      <c r="D75" s="10" t="s">
        <v>671</v>
      </c>
      <c r="E75" s="10" t="s">
        <v>584</v>
      </c>
      <c r="F75" s="33">
        <v>9781643272993</v>
      </c>
      <c r="G75" s="10" t="s">
        <v>678</v>
      </c>
      <c r="H75" s="10" t="s">
        <v>650</v>
      </c>
      <c r="I75" s="10" t="s">
        <v>448</v>
      </c>
      <c r="J75" s="83">
        <v>43679</v>
      </c>
      <c r="K75" s="11" t="s">
        <v>438</v>
      </c>
      <c r="L75" s="12">
        <f t="shared" si="3"/>
        <v>0</v>
      </c>
      <c r="M75" s="4"/>
      <c r="N75" s="4">
        <f t="shared" si="5"/>
        <v>1</v>
      </c>
      <c r="O75" s="4" t="str">
        <f t="shared" si="4"/>
        <v>1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ht="18.75" x14ac:dyDescent="0.4">
      <c r="A76" s="16"/>
      <c r="B76" s="75">
        <v>112.5</v>
      </c>
      <c r="C76" s="10" t="s">
        <v>679</v>
      </c>
      <c r="D76" s="10" t="s">
        <v>671</v>
      </c>
      <c r="E76" s="10" t="s">
        <v>584</v>
      </c>
      <c r="F76" s="33">
        <v>9781643273952</v>
      </c>
      <c r="G76" s="10" t="s">
        <v>680</v>
      </c>
      <c r="H76" s="10" t="s">
        <v>650</v>
      </c>
      <c r="I76" s="10" t="s">
        <v>448</v>
      </c>
      <c r="J76" s="83">
        <v>43683</v>
      </c>
      <c r="K76" s="11" t="s">
        <v>438</v>
      </c>
      <c r="L76" s="12">
        <f t="shared" si="3"/>
        <v>0</v>
      </c>
      <c r="M76" s="4"/>
      <c r="N76" s="4">
        <f t="shared" si="5"/>
        <v>1</v>
      </c>
      <c r="O76" s="4" t="str">
        <f t="shared" si="4"/>
        <v>1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ht="18.75" x14ac:dyDescent="0.4">
      <c r="A77" s="16"/>
      <c r="B77" s="77">
        <v>112.5</v>
      </c>
      <c r="C77" s="10" t="s">
        <v>681</v>
      </c>
      <c r="D77" s="10" t="s">
        <v>682</v>
      </c>
      <c r="E77" s="10" t="s">
        <v>471</v>
      </c>
      <c r="F77" s="33">
        <v>9780750326889</v>
      </c>
      <c r="G77" s="10" t="s">
        <v>683</v>
      </c>
      <c r="H77" s="10" t="s">
        <v>650</v>
      </c>
      <c r="I77" s="10" t="s">
        <v>448</v>
      </c>
      <c r="J77" s="83">
        <v>44056</v>
      </c>
      <c r="K77" s="11" t="s">
        <v>449</v>
      </c>
      <c r="L77" s="12">
        <f t="shared" si="3"/>
        <v>0</v>
      </c>
      <c r="M77" s="4"/>
      <c r="N77" s="4">
        <f t="shared" si="5"/>
        <v>1</v>
      </c>
      <c r="O77" s="4" t="str">
        <f t="shared" si="4"/>
        <v>1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ht="18.75" x14ac:dyDescent="0.4">
      <c r="A78" s="16"/>
      <c r="B78" s="77">
        <v>148.5</v>
      </c>
      <c r="C78" s="10" t="s">
        <v>684</v>
      </c>
      <c r="D78" s="10" t="s">
        <v>663</v>
      </c>
      <c r="E78" s="10" t="s">
        <v>660</v>
      </c>
      <c r="F78" s="33">
        <v>9780750313995</v>
      </c>
      <c r="G78" s="10" t="s">
        <v>685</v>
      </c>
      <c r="H78" s="10" t="s">
        <v>650</v>
      </c>
      <c r="I78" s="10" t="s">
        <v>448</v>
      </c>
      <c r="J78" s="83">
        <v>43097</v>
      </c>
      <c r="K78" s="11" t="s">
        <v>449</v>
      </c>
      <c r="L78" s="12">
        <f t="shared" si="3"/>
        <v>0</v>
      </c>
      <c r="M78" s="4"/>
      <c r="N78" s="4">
        <f t="shared" si="5"/>
        <v>1</v>
      </c>
      <c r="O78" s="4" t="str">
        <f t="shared" si="4"/>
        <v>1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ht="18.75" x14ac:dyDescent="0.4">
      <c r="A79" s="16"/>
      <c r="B79" s="77">
        <v>148.5</v>
      </c>
      <c r="C79" s="10" t="s">
        <v>686</v>
      </c>
      <c r="D79" s="10" t="s">
        <v>663</v>
      </c>
      <c r="E79" s="10" t="s">
        <v>660</v>
      </c>
      <c r="F79" s="33">
        <v>9780750314022</v>
      </c>
      <c r="G79" s="10" t="s">
        <v>687</v>
      </c>
      <c r="H79" s="10" t="s">
        <v>650</v>
      </c>
      <c r="I79" s="10" t="s">
        <v>448</v>
      </c>
      <c r="J79" s="83">
        <v>43220</v>
      </c>
      <c r="K79" s="11" t="s">
        <v>449</v>
      </c>
      <c r="L79" s="12">
        <f t="shared" si="3"/>
        <v>0</v>
      </c>
      <c r="M79" s="4"/>
      <c r="N79" s="4">
        <f t="shared" si="5"/>
        <v>1</v>
      </c>
      <c r="O79" s="4" t="str">
        <f t="shared" si="4"/>
        <v>1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ht="18.75" x14ac:dyDescent="0.4">
      <c r="A80" s="16"/>
      <c r="B80" s="75">
        <v>112.5</v>
      </c>
      <c r="C80" s="10" t="s">
        <v>688</v>
      </c>
      <c r="D80" s="10" t="s">
        <v>689</v>
      </c>
      <c r="E80" s="10" t="s">
        <v>434</v>
      </c>
      <c r="F80" s="33">
        <v>9781627055727</v>
      </c>
      <c r="G80" s="10" t="s">
        <v>690</v>
      </c>
      <c r="H80" s="10" t="s">
        <v>461</v>
      </c>
      <c r="I80" s="10" t="s">
        <v>437</v>
      </c>
      <c r="J80" s="83">
        <v>41974</v>
      </c>
      <c r="K80" s="11" t="s">
        <v>438</v>
      </c>
      <c r="L80" s="12">
        <f t="shared" si="3"/>
        <v>0</v>
      </c>
      <c r="M80" s="4"/>
      <c r="N80" s="4">
        <f t="shared" si="5"/>
        <v>1</v>
      </c>
      <c r="O80" s="4" t="str">
        <f t="shared" si="4"/>
        <v>1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ht="18.75" x14ac:dyDescent="0.4">
      <c r="A81" s="16"/>
      <c r="B81" s="77">
        <v>148.5</v>
      </c>
      <c r="C81" s="10" t="s">
        <v>691</v>
      </c>
      <c r="D81" s="10" t="s">
        <v>692</v>
      </c>
      <c r="E81" s="10" t="s">
        <v>660</v>
      </c>
      <c r="F81" s="33">
        <v>9780750311984</v>
      </c>
      <c r="G81" s="10" t="s">
        <v>693</v>
      </c>
      <c r="H81" s="10" t="s">
        <v>590</v>
      </c>
      <c r="I81" s="10" t="s">
        <v>437</v>
      </c>
      <c r="J81" s="83">
        <v>43083</v>
      </c>
      <c r="K81" s="11" t="s">
        <v>449</v>
      </c>
      <c r="L81" s="12">
        <f t="shared" si="3"/>
        <v>0</v>
      </c>
      <c r="M81" s="4"/>
      <c r="N81" s="4">
        <f t="shared" si="5"/>
        <v>1</v>
      </c>
      <c r="O81" s="4" t="str">
        <f t="shared" si="4"/>
        <v>1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18.75" x14ac:dyDescent="0.4">
      <c r="A82" s="16"/>
      <c r="B82" s="77">
        <v>180</v>
      </c>
      <c r="C82" s="10" t="s">
        <v>694</v>
      </c>
      <c r="D82" s="10" t="s">
        <v>695</v>
      </c>
      <c r="E82" s="10" t="s">
        <v>471</v>
      </c>
      <c r="F82" s="33">
        <v>9780750334136</v>
      </c>
      <c r="G82" s="10" t="s">
        <v>696</v>
      </c>
      <c r="H82" s="10" t="s">
        <v>486</v>
      </c>
      <c r="I82" s="10" t="s">
        <v>437</v>
      </c>
      <c r="J82" s="83">
        <v>43986</v>
      </c>
      <c r="K82" s="11" t="s">
        <v>449</v>
      </c>
      <c r="L82" s="12">
        <f t="shared" si="3"/>
        <v>0</v>
      </c>
      <c r="M82" s="4"/>
      <c r="N82" s="4">
        <f t="shared" si="5"/>
        <v>1</v>
      </c>
      <c r="O82" s="4" t="str">
        <f t="shared" si="4"/>
        <v>1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ht="18.75" x14ac:dyDescent="0.4">
      <c r="A83" s="16"/>
      <c r="B83" s="75">
        <v>112.5</v>
      </c>
      <c r="C83" s="10" t="s">
        <v>697</v>
      </c>
      <c r="D83" s="10" t="s">
        <v>698</v>
      </c>
      <c r="E83" s="10" t="s">
        <v>584</v>
      </c>
      <c r="F83" s="33">
        <v>9781643274317</v>
      </c>
      <c r="G83" s="10" t="s">
        <v>699</v>
      </c>
      <c r="H83" s="10" t="s">
        <v>468</v>
      </c>
      <c r="I83" s="10" t="s">
        <v>437</v>
      </c>
      <c r="J83" s="83">
        <v>43553</v>
      </c>
      <c r="K83" s="11" t="s">
        <v>438</v>
      </c>
      <c r="L83" s="12">
        <f t="shared" si="3"/>
        <v>0</v>
      </c>
      <c r="M83" s="4"/>
      <c r="N83" s="4">
        <f t="shared" si="5"/>
        <v>1</v>
      </c>
      <c r="O83" s="4" t="str">
        <f t="shared" si="4"/>
        <v>1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 ht="18.75" x14ac:dyDescent="0.4">
      <c r="A84" s="16"/>
      <c r="B84" s="77">
        <v>180</v>
      </c>
      <c r="C84" s="10" t="s">
        <v>700</v>
      </c>
      <c r="D84" s="10" t="s">
        <v>701</v>
      </c>
      <c r="E84" s="10" t="s">
        <v>471</v>
      </c>
      <c r="F84" s="33">
        <v>9780750326971</v>
      </c>
      <c r="G84" s="10" t="s">
        <v>702</v>
      </c>
      <c r="H84" s="10" t="s">
        <v>461</v>
      </c>
      <c r="I84" s="10" t="s">
        <v>437</v>
      </c>
      <c r="J84" s="83">
        <v>44112</v>
      </c>
      <c r="K84" s="11" t="s">
        <v>449</v>
      </c>
      <c r="L84" s="12">
        <f t="shared" si="3"/>
        <v>0</v>
      </c>
      <c r="M84" s="4"/>
      <c r="N84" s="4">
        <f t="shared" si="5"/>
        <v>1</v>
      </c>
      <c r="O84" s="4" t="str">
        <f t="shared" si="4"/>
        <v>1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ht="18.75" x14ac:dyDescent="0.4">
      <c r="A85" s="16"/>
      <c r="B85" s="75">
        <v>112.5</v>
      </c>
      <c r="C85" s="10" t="s">
        <v>703</v>
      </c>
      <c r="D85" s="10" t="s">
        <v>704</v>
      </c>
      <c r="E85" s="10" t="s">
        <v>584</v>
      </c>
      <c r="F85" s="33">
        <v>9781643274430</v>
      </c>
      <c r="G85" s="10" t="s">
        <v>705</v>
      </c>
      <c r="H85" s="10" t="s">
        <v>548</v>
      </c>
      <c r="I85" s="10" t="s">
        <v>499</v>
      </c>
      <c r="J85" s="83">
        <v>43579</v>
      </c>
      <c r="K85" s="11" t="s">
        <v>438</v>
      </c>
      <c r="L85" s="12">
        <f t="shared" si="3"/>
        <v>0</v>
      </c>
      <c r="M85" s="4"/>
      <c r="N85" s="4">
        <f t="shared" si="5"/>
        <v>1</v>
      </c>
      <c r="O85" s="4" t="str">
        <f t="shared" si="4"/>
        <v>1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18.75" x14ac:dyDescent="0.4">
      <c r="A86" s="16"/>
      <c r="B86" s="77">
        <v>180</v>
      </c>
      <c r="C86" s="10" t="s">
        <v>706</v>
      </c>
      <c r="D86" s="10" t="s">
        <v>707</v>
      </c>
      <c r="E86" s="10" t="s">
        <v>471</v>
      </c>
      <c r="F86" s="33">
        <v>9780750327176</v>
      </c>
      <c r="G86" s="10" t="s">
        <v>708</v>
      </c>
      <c r="H86" s="10" t="s">
        <v>590</v>
      </c>
      <c r="I86" s="10" t="s">
        <v>437</v>
      </c>
      <c r="J86" s="83">
        <v>44187</v>
      </c>
      <c r="K86" s="11" t="s">
        <v>449</v>
      </c>
      <c r="L86" s="12">
        <f t="shared" si="3"/>
        <v>0</v>
      </c>
      <c r="M86" s="4"/>
      <c r="N86" s="4">
        <f t="shared" si="5"/>
        <v>1</v>
      </c>
      <c r="O86" s="4" t="str">
        <f t="shared" si="4"/>
        <v>1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18.75" x14ac:dyDescent="0.4">
      <c r="A87" s="16"/>
      <c r="B87" s="77">
        <v>180</v>
      </c>
      <c r="C87" s="10" t="s">
        <v>709</v>
      </c>
      <c r="D87" s="10" t="s">
        <v>710</v>
      </c>
      <c r="E87" s="10" t="s">
        <v>556</v>
      </c>
      <c r="F87" s="33">
        <v>9780750315616</v>
      </c>
      <c r="G87" s="10" t="s">
        <v>711</v>
      </c>
      <c r="H87" s="10" t="s">
        <v>566</v>
      </c>
      <c r="I87" s="10" t="s">
        <v>437</v>
      </c>
      <c r="J87" s="83">
        <v>44166</v>
      </c>
      <c r="K87" s="11" t="s">
        <v>554</v>
      </c>
      <c r="L87" s="12">
        <f t="shared" si="3"/>
        <v>0</v>
      </c>
      <c r="M87" s="4"/>
      <c r="N87" s="4">
        <f t="shared" si="5"/>
        <v>1</v>
      </c>
      <c r="O87" s="4" t="str">
        <f t="shared" si="4"/>
        <v>1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18.75" x14ac:dyDescent="0.4">
      <c r="A88" s="16"/>
      <c r="B88" s="77">
        <v>148.5</v>
      </c>
      <c r="C88" s="10" t="s">
        <v>712</v>
      </c>
      <c r="D88" s="10" t="s">
        <v>713</v>
      </c>
      <c r="E88" s="10" t="s">
        <v>451</v>
      </c>
      <c r="F88" s="33">
        <v>9780750310499</v>
      </c>
      <c r="G88" s="10" t="s">
        <v>714</v>
      </c>
      <c r="H88" s="10" t="s">
        <v>436</v>
      </c>
      <c r="I88" s="10" t="s">
        <v>437</v>
      </c>
      <c r="J88" s="83">
        <v>42716</v>
      </c>
      <c r="K88" s="11" t="s">
        <v>449</v>
      </c>
      <c r="L88" s="12">
        <f t="shared" si="3"/>
        <v>0</v>
      </c>
      <c r="M88" s="4"/>
      <c r="N88" s="4">
        <f t="shared" si="5"/>
        <v>1</v>
      </c>
      <c r="O88" s="4" t="str">
        <f t="shared" si="4"/>
        <v>1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18.75" x14ac:dyDescent="0.4">
      <c r="A89" s="16"/>
      <c r="B89" s="75">
        <v>112.5</v>
      </c>
      <c r="C89" s="10" t="s">
        <v>715</v>
      </c>
      <c r="D89" s="10" t="s">
        <v>716</v>
      </c>
      <c r="E89" s="10" t="s">
        <v>496</v>
      </c>
      <c r="F89" s="33">
        <v>9781681740294</v>
      </c>
      <c r="G89" s="10" t="s">
        <v>717</v>
      </c>
      <c r="H89" s="10" t="s">
        <v>436</v>
      </c>
      <c r="I89" s="10" t="s">
        <v>437</v>
      </c>
      <c r="J89" s="83">
        <v>42339</v>
      </c>
      <c r="K89" s="11" t="s">
        <v>438</v>
      </c>
      <c r="L89" s="12">
        <f t="shared" si="3"/>
        <v>0</v>
      </c>
      <c r="M89" s="4"/>
      <c r="N89" s="4">
        <f t="shared" si="5"/>
        <v>1</v>
      </c>
      <c r="O89" s="4" t="str">
        <f t="shared" si="4"/>
        <v>1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18.75" x14ac:dyDescent="0.4">
      <c r="A90" s="16"/>
      <c r="B90" s="77">
        <v>45</v>
      </c>
      <c r="C90" s="10" t="s">
        <v>718</v>
      </c>
      <c r="D90" s="10" t="s">
        <v>716</v>
      </c>
      <c r="E90" s="10" t="s">
        <v>471</v>
      </c>
      <c r="F90" s="33">
        <v>9780750332859</v>
      </c>
      <c r="G90" s="10" t="s">
        <v>719</v>
      </c>
      <c r="H90" s="10" t="s">
        <v>436</v>
      </c>
      <c r="I90" s="10" t="s">
        <v>499</v>
      </c>
      <c r="J90" s="83">
        <v>44084</v>
      </c>
      <c r="K90" s="11" t="s">
        <v>449</v>
      </c>
      <c r="L90" s="12">
        <f t="shared" si="3"/>
        <v>0</v>
      </c>
      <c r="M90" s="4"/>
      <c r="N90" s="4">
        <f t="shared" si="5"/>
        <v>1</v>
      </c>
      <c r="O90" s="4" t="str">
        <f t="shared" si="4"/>
        <v>1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18.75" x14ac:dyDescent="0.4">
      <c r="A91" s="16"/>
      <c r="B91" s="77">
        <v>148.5</v>
      </c>
      <c r="C91" s="10" t="s">
        <v>720</v>
      </c>
      <c r="D91" s="10" t="s">
        <v>721</v>
      </c>
      <c r="E91" s="10" t="s">
        <v>512</v>
      </c>
      <c r="F91" s="33">
        <v>9780750313452</v>
      </c>
      <c r="G91" s="10" t="s">
        <v>722</v>
      </c>
      <c r="H91" s="10" t="s">
        <v>477</v>
      </c>
      <c r="I91" s="10" t="s">
        <v>437</v>
      </c>
      <c r="J91" s="83">
        <v>43438</v>
      </c>
      <c r="K91" s="11" t="s">
        <v>535</v>
      </c>
      <c r="L91" s="12">
        <f t="shared" si="3"/>
        <v>0</v>
      </c>
      <c r="M91" s="4"/>
      <c r="N91" s="4">
        <f t="shared" si="5"/>
        <v>1</v>
      </c>
      <c r="O91" s="4" t="str">
        <f t="shared" si="4"/>
        <v>1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18.75" x14ac:dyDescent="0.4">
      <c r="A92" s="16"/>
      <c r="B92" s="75">
        <v>112.5</v>
      </c>
      <c r="C92" s="10" t="s">
        <v>723</v>
      </c>
      <c r="D92" s="10" t="s">
        <v>724</v>
      </c>
      <c r="E92" s="10" t="s">
        <v>455</v>
      </c>
      <c r="F92" s="33">
        <v>9781681744162</v>
      </c>
      <c r="G92" s="10" t="s">
        <v>725</v>
      </c>
      <c r="H92" s="10" t="s">
        <v>436</v>
      </c>
      <c r="I92" s="10" t="s">
        <v>437</v>
      </c>
      <c r="J92" s="83">
        <v>42675</v>
      </c>
      <c r="K92" s="11" t="s">
        <v>438</v>
      </c>
      <c r="L92" s="12">
        <f t="shared" si="3"/>
        <v>0</v>
      </c>
      <c r="M92" s="4"/>
      <c r="N92" s="4">
        <f t="shared" si="5"/>
        <v>1</v>
      </c>
      <c r="O92" s="4" t="str">
        <f t="shared" si="4"/>
        <v>1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1" ht="18.75" x14ac:dyDescent="0.4">
      <c r="A93" s="16"/>
      <c r="B93" s="75">
        <v>112.5</v>
      </c>
      <c r="C93" s="10" t="s">
        <v>726</v>
      </c>
      <c r="D93" s="10" t="s">
        <v>727</v>
      </c>
      <c r="E93" s="10" t="s">
        <v>475</v>
      </c>
      <c r="F93" s="33">
        <v>9781643272139</v>
      </c>
      <c r="G93" s="10" t="s">
        <v>728</v>
      </c>
      <c r="H93" s="10" t="s">
        <v>461</v>
      </c>
      <c r="I93" s="10" t="s">
        <v>437</v>
      </c>
      <c r="J93" s="83">
        <v>43518</v>
      </c>
      <c r="K93" s="11" t="s">
        <v>438</v>
      </c>
      <c r="L93" s="12">
        <f t="shared" si="3"/>
        <v>0</v>
      </c>
      <c r="M93" s="4"/>
      <c r="N93" s="4">
        <f t="shared" si="5"/>
        <v>1</v>
      </c>
      <c r="O93" s="4" t="str">
        <f t="shared" si="4"/>
        <v>1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ht="18.75" x14ac:dyDescent="0.4">
      <c r="A94" s="16"/>
      <c r="B94" s="75">
        <v>112.5</v>
      </c>
      <c r="C94" s="10" t="s">
        <v>729</v>
      </c>
      <c r="D94" s="10" t="s">
        <v>730</v>
      </c>
      <c r="E94" s="10" t="s">
        <v>455</v>
      </c>
      <c r="F94" s="33">
        <v>9781681744728</v>
      </c>
      <c r="G94" s="10" t="s">
        <v>731</v>
      </c>
      <c r="H94" s="10" t="s">
        <v>594</v>
      </c>
      <c r="I94" s="10" t="s">
        <v>448</v>
      </c>
      <c r="J94" s="83">
        <v>42844</v>
      </c>
      <c r="K94" s="11" t="s">
        <v>438</v>
      </c>
      <c r="L94" s="12">
        <f t="shared" si="3"/>
        <v>0</v>
      </c>
      <c r="M94" s="4"/>
      <c r="N94" s="4">
        <f t="shared" si="5"/>
        <v>1</v>
      </c>
      <c r="O94" s="4" t="str">
        <f t="shared" si="4"/>
        <v>1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ht="18.75" x14ac:dyDescent="0.4">
      <c r="A95" s="16"/>
      <c r="B95" s="75">
        <v>112.5</v>
      </c>
      <c r="C95" s="17" t="s">
        <v>732</v>
      </c>
      <c r="D95" s="17" t="s">
        <v>668</v>
      </c>
      <c r="E95" s="17" t="s">
        <v>492</v>
      </c>
      <c r="F95" s="34">
        <v>9781681747170</v>
      </c>
      <c r="G95" s="17" t="s">
        <v>733</v>
      </c>
      <c r="H95" s="17" t="s">
        <v>734</v>
      </c>
      <c r="I95" s="17" t="s">
        <v>448</v>
      </c>
      <c r="J95" s="84">
        <v>43157</v>
      </c>
      <c r="K95" s="18" t="s">
        <v>438</v>
      </c>
      <c r="L95" s="12">
        <f t="shared" si="3"/>
        <v>0</v>
      </c>
      <c r="M95" s="4"/>
      <c r="N95" s="4">
        <f t="shared" si="5"/>
        <v>1</v>
      </c>
      <c r="O95" s="4" t="str">
        <f t="shared" si="4"/>
        <v>1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ht="18.75" x14ac:dyDescent="0.4">
      <c r="A96" s="16"/>
      <c r="B96" s="75">
        <v>112.5</v>
      </c>
      <c r="C96" s="17" t="s">
        <v>735</v>
      </c>
      <c r="D96" s="17" t="s">
        <v>736</v>
      </c>
      <c r="E96" s="17" t="s">
        <v>455</v>
      </c>
      <c r="F96" s="34">
        <v>9781681743363</v>
      </c>
      <c r="G96" s="17" t="s">
        <v>737</v>
      </c>
      <c r="H96" s="17" t="s">
        <v>447</v>
      </c>
      <c r="I96" s="17" t="s">
        <v>437</v>
      </c>
      <c r="J96" s="84">
        <v>42725</v>
      </c>
      <c r="K96" s="18" t="s">
        <v>438</v>
      </c>
      <c r="L96" s="12">
        <f t="shared" si="3"/>
        <v>0</v>
      </c>
      <c r="M96" s="4"/>
      <c r="N96" s="4">
        <f t="shared" si="5"/>
        <v>1</v>
      </c>
      <c r="O96" s="4" t="str">
        <f t="shared" si="4"/>
        <v>1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ht="18.75" x14ac:dyDescent="0.4">
      <c r="A97" s="16"/>
      <c r="B97" s="75">
        <v>112.5</v>
      </c>
      <c r="C97" s="10" t="s">
        <v>738</v>
      </c>
      <c r="D97" s="10" t="s">
        <v>739</v>
      </c>
      <c r="E97" s="10" t="s">
        <v>492</v>
      </c>
      <c r="F97" s="33">
        <v>9781681749396</v>
      </c>
      <c r="G97" s="10" t="s">
        <v>740</v>
      </c>
      <c r="H97" s="10" t="s">
        <v>498</v>
      </c>
      <c r="I97" s="10" t="s">
        <v>499</v>
      </c>
      <c r="J97" s="83">
        <v>43272</v>
      </c>
      <c r="K97" s="11" t="s">
        <v>438</v>
      </c>
      <c r="L97" s="12">
        <f t="shared" si="3"/>
        <v>0</v>
      </c>
      <c r="M97" s="4"/>
      <c r="N97" s="4">
        <f t="shared" si="5"/>
        <v>1</v>
      </c>
      <c r="O97" s="4" t="str">
        <f t="shared" si="4"/>
        <v>1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ht="18.75" x14ac:dyDescent="0.4">
      <c r="A98" s="16"/>
      <c r="B98" s="77">
        <v>180</v>
      </c>
      <c r="C98" s="10" t="s">
        <v>741</v>
      </c>
      <c r="D98" s="10" t="s">
        <v>742</v>
      </c>
      <c r="E98" s="10" t="s">
        <v>551</v>
      </c>
      <c r="F98" s="33">
        <v>9780750322348</v>
      </c>
      <c r="G98" s="10" t="s">
        <v>743</v>
      </c>
      <c r="H98" s="10" t="s">
        <v>744</v>
      </c>
      <c r="I98" s="10" t="s">
        <v>437</v>
      </c>
      <c r="J98" s="83">
        <v>43822</v>
      </c>
      <c r="K98" s="11" t="s">
        <v>554</v>
      </c>
      <c r="L98" s="12">
        <f t="shared" si="3"/>
        <v>0</v>
      </c>
      <c r="M98" s="4"/>
      <c r="N98" s="4">
        <f t="shared" si="5"/>
        <v>1</v>
      </c>
      <c r="O98" s="4" t="str">
        <f t="shared" si="4"/>
        <v>1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ht="18.75" x14ac:dyDescent="0.4">
      <c r="A99" s="16"/>
      <c r="B99" s="77">
        <v>180</v>
      </c>
      <c r="C99" s="10" t="s">
        <v>745</v>
      </c>
      <c r="D99" s="10" t="s">
        <v>746</v>
      </c>
      <c r="E99" s="10" t="s">
        <v>556</v>
      </c>
      <c r="F99" s="33">
        <v>9780750326681</v>
      </c>
      <c r="G99" s="10" t="s">
        <v>747</v>
      </c>
      <c r="H99" s="10" t="s">
        <v>744</v>
      </c>
      <c r="I99" s="10" t="s">
        <v>437</v>
      </c>
      <c r="J99" s="83">
        <v>44194</v>
      </c>
      <c r="K99" s="11" t="s">
        <v>554</v>
      </c>
      <c r="L99" s="12">
        <f t="shared" si="3"/>
        <v>0</v>
      </c>
      <c r="M99" s="4"/>
      <c r="N99" s="4">
        <f t="shared" si="5"/>
        <v>1</v>
      </c>
      <c r="O99" s="4" t="str">
        <f t="shared" si="4"/>
        <v>1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ht="18.75" x14ac:dyDescent="0.4">
      <c r="A100" s="16"/>
      <c r="B100" s="77">
        <v>112.5</v>
      </c>
      <c r="C100" s="10" t="s">
        <v>748</v>
      </c>
      <c r="D100" s="10" t="s">
        <v>749</v>
      </c>
      <c r="E100" s="10" t="s">
        <v>471</v>
      </c>
      <c r="F100" s="33">
        <v>9780750326025</v>
      </c>
      <c r="G100" s="10" t="s">
        <v>750</v>
      </c>
      <c r="H100" s="10" t="s">
        <v>436</v>
      </c>
      <c r="I100" s="10" t="s">
        <v>448</v>
      </c>
      <c r="J100" s="83">
        <v>43789</v>
      </c>
      <c r="K100" s="11" t="s">
        <v>449</v>
      </c>
      <c r="L100" s="12">
        <f t="shared" si="3"/>
        <v>0</v>
      </c>
      <c r="M100" s="4"/>
      <c r="N100" s="4">
        <f t="shared" si="5"/>
        <v>1</v>
      </c>
      <c r="O100" s="4" t="str">
        <f t="shared" si="4"/>
        <v>1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1:41" ht="18.75" x14ac:dyDescent="0.4">
      <c r="A101" s="16"/>
      <c r="B101" s="75">
        <v>112.5</v>
      </c>
      <c r="C101" s="17" t="s">
        <v>751</v>
      </c>
      <c r="D101" s="17" t="s">
        <v>752</v>
      </c>
      <c r="E101" s="17" t="s">
        <v>492</v>
      </c>
      <c r="F101" s="34">
        <v>9781681747095</v>
      </c>
      <c r="G101" s="17" t="s">
        <v>753</v>
      </c>
      <c r="H101" s="17" t="s">
        <v>461</v>
      </c>
      <c r="I101" s="17" t="s">
        <v>437</v>
      </c>
      <c r="J101" s="84">
        <v>43084</v>
      </c>
      <c r="K101" s="18" t="s">
        <v>438</v>
      </c>
      <c r="L101" s="12">
        <f t="shared" si="3"/>
        <v>0</v>
      </c>
      <c r="M101" s="4"/>
      <c r="N101" s="4">
        <f t="shared" si="5"/>
        <v>1</v>
      </c>
      <c r="O101" s="4" t="str">
        <f t="shared" si="4"/>
        <v>1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ht="18.75" x14ac:dyDescent="0.4">
      <c r="A102" s="16"/>
      <c r="B102" s="77">
        <v>112.5</v>
      </c>
      <c r="C102" s="10" t="s">
        <v>754</v>
      </c>
      <c r="D102" s="10" t="s">
        <v>752</v>
      </c>
      <c r="E102" s="10" t="s">
        <v>471</v>
      </c>
      <c r="F102" s="33">
        <v>9780750333894</v>
      </c>
      <c r="G102" s="10" t="s">
        <v>755</v>
      </c>
      <c r="H102" s="10" t="s">
        <v>461</v>
      </c>
      <c r="I102" s="10" t="s">
        <v>437</v>
      </c>
      <c r="J102" s="83">
        <v>44015</v>
      </c>
      <c r="K102" s="11" t="s">
        <v>449</v>
      </c>
      <c r="L102" s="12">
        <f t="shared" si="3"/>
        <v>0</v>
      </c>
      <c r="M102" s="4"/>
      <c r="N102" s="4">
        <f t="shared" si="5"/>
        <v>1</v>
      </c>
      <c r="O102" s="4" t="str">
        <f t="shared" si="4"/>
        <v>1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 ht="18.75" x14ac:dyDescent="0.4">
      <c r="A103" s="16"/>
      <c r="B103" s="77">
        <v>148.5</v>
      </c>
      <c r="C103" s="10" t="s">
        <v>756</v>
      </c>
      <c r="D103" s="10" t="s">
        <v>757</v>
      </c>
      <c r="E103" s="10" t="s">
        <v>560</v>
      </c>
      <c r="F103" s="33">
        <v>9780750319911</v>
      </c>
      <c r="G103" s="10" t="s">
        <v>758</v>
      </c>
      <c r="H103" s="10" t="s">
        <v>759</v>
      </c>
      <c r="I103" s="10" t="s">
        <v>437</v>
      </c>
      <c r="J103" s="83">
        <v>43395</v>
      </c>
      <c r="K103" s="11" t="s">
        <v>554</v>
      </c>
      <c r="L103" s="12">
        <f t="shared" si="3"/>
        <v>0</v>
      </c>
      <c r="M103" s="4"/>
      <c r="N103" s="4">
        <f t="shared" si="5"/>
        <v>1</v>
      </c>
      <c r="O103" s="4" t="str">
        <f t="shared" si="4"/>
        <v>1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1:41" ht="18.75" x14ac:dyDescent="0.4">
      <c r="A104" s="16"/>
      <c r="B104" s="75">
        <v>112.5</v>
      </c>
      <c r="C104" s="10" t="s">
        <v>760</v>
      </c>
      <c r="D104" s="10" t="s">
        <v>761</v>
      </c>
      <c r="E104" s="10" t="s">
        <v>455</v>
      </c>
      <c r="F104" s="33">
        <v>9781681746241</v>
      </c>
      <c r="G104" s="10" t="s">
        <v>762</v>
      </c>
      <c r="H104" s="10" t="s">
        <v>594</v>
      </c>
      <c r="I104" s="10" t="s">
        <v>499</v>
      </c>
      <c r="J104" s="83">
        <v>42993</v>
      </c>
      <c r="K104" s="11" t="s">
        <v>438</v>
      </c>
      <c r="L104" s="12">
        <f t="shared" si="3"/>
        <v>0</v>
      </c>
      <c r="M104" s="4"/>
      <c r="N104" s="4">
        <f t="shared" si="5"/>
        <v>1</v>
      </c>
      <c r="O104" s="4" t="str">
        <f t="shared" si="4"/>
        <v>1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1:41" ht="18.75" x14ac:dyDescent="0.4">
      <c r="A105" s="16"/>
      <c r="B105" s="75">
        <v>112.5</v>
      </c>
      <c r="C105" s="10" t="s">
        <v>763</v>
      </c>
      <c r="D105" s="10" t="s">
        <v>764</v>
      </c>
      <c r="E105" s="10" t="s">
        <v>496</v>
      </c>
      <c r="F105" s="33">
        <v>9781681740546</v>
      </c>
      <c r="G105" s="10" t="s">
        <v>765</v>
      </c>
      <c r="H105" s="10" t="s">
        <v>548</v>
      </c>
      <c r="I105" s="10" t="s">
        <v>437</v>
      </c>
      <c r="J105" s="83">
        <v>42289</v>
      </c>
      <c r="K105" s="11" t="s">
        <v>438</v>
      </c>
      <c r="L105" s="12">
        <f t="shared" si="3"/>
        <v>0</v>
      </c>
      <c r="M105" s="4"/>
      <c r="N105" s="4">
        <f t="shared" si="5"/>
        <v>1</v>
      </c>
      <c r="O105" s="4" t="str">
        <f t="shared" si="4"/>
        <v>1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1:41" ht="18.75" x14ac:dyDescent="0.4">
      <c r="A106" s="16"/>
      <c r="B106" s="77">
        <v>45</v>
      </c>
      <c r="C106" s="17" t="s">
        <v>766</v>
      </c>
      <c r="D106" s="17" t="s">
        <v>761</v>
      </c>
      <c r="E106" s="17" t="s">
        <v>471</v>
      </c>
      <c r="F106" s="34">
        <v>9780750331418</v>
      </c>
      <c r="G106" s="17" t="s">
        <v>767</v>
      </c>
      <c r="H106" s="17" t="s">
        <v>447</v>
      </c>
      <c r="I106" s="17" t="s">
        <v>499</v>
      </c>
      <c r="J106" s="84">
        <v>44032</v>
      </c>
      <c r="K106" s="18" t="s">
        <v>449</v>
      </c>
      <c r="L106" s="12">
        <f t="shared" si="3"/>
        <v>0</v>
      </c>
      <c r="M106" s="4"/>
      <c r="N106" s="4">
        <f t="shared" si="5"/>
        <v>1</v>
      </c>
      <c r="O106" s="4" t="str">
        <f t="shared" si="4"/>
        <v>1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1:41" ht="18.75" x14ac:dyDescent="0.4">
      <c r="A107" s="16"/>
      <c r="B107" s="75">
        <v>112.5</v>
      </c>
      <c r="C107" s="10" t="s">
        <v>768</v>
      </c>
      <c r="D107" s="10" t="s">
        <v>761</v>
      </c>
      <c r="E107" s="10" t="s">
        <v>434</v>
      </c>
      <c r="F107" s="33">
        <v>9781627052788</v>
      </c>
      <c r="G107" s="10" t="s">
        <v>769</v>
      </c>
      <c r="H107" s="10" t="s">
        <v>447</v>
      </c>
      <c r="I107" s="10" t="s">
        <v>499</v>
      </c>
      <c r="J107" s="83">
        <v>41699</v>
      </c>
      <c r="K107" s="11" t="s">
        <v>438</v>
      </c>
      <c r="L107" s="12">
        <f t="shared" si="3"/>
        <v>0</v>
      </c>
      <c r="M107" s="4"/>
      <c r="N107" s="4">
        <f t="shared" si="5"/>
        <v>1</v>
      </c>
      <c r="O107" s="4" t="str">
        <f t="shared" si="4"/>
        <v>1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1:41" ht="18.75" x14ac:dyDescent="0.4">
      <c r="A108" s="16"/>
      <c r="B108" s="77">
        <v>148.5</v>
      </c>
      <c r="C108" s="10" t="s">
        <v>770</v>
      </c>
      <c r="D108" s="10" t="s">
        <v>771</v>
      </c>
      <c r="E108" s="10" t="s">
        <v>451</v>
      </c>
      <c r="F108" s="33">
        <v>9780750314411</v>
      </c>
      <c r="G108" s="10" t="s">
        <v>772</v>
      </c>
      <c r="H108" s="10" t="s">
        <v>477</v>
      </c>
      <c r="I108" s="10" t="s">
        <v>437</v>
      </c>
      <c r="J108" s="83">
        <v>42926</v>
      </c>
      <c r="K108" s="11" t="s">
        <v>535</v>
      </c>
      <c r="L108" s="12">
        <f t="shared" si="3"/>
        <v>0</v>
      </c>
      <c r="M108" s="4"/>
      <c r="N108" s="4">
        <f t="shared" si="5"/>
        <v>1</v>
      </c>
      <c r="O108" s="4" t="str">
        <f t="shared" si="4"/>
        <v>1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1:41" ht="18.75" x14ac:dyDescent="0.4">
      <c r="A109" s="16"/>
      <c r="B109" s="75">
        <v>112.5</v>
      </c>
      <c r="C109" s="10" t="s">
        <v>773</v>
      </c>
      <c r="D109" s="10" t="s">
        <v>774</v>
      </c>
      <c r="E109" s="10" t="s">
        <v>496</v>
      </c>
      <c r="F109" s="33">
        <v>9781627054683</v>
      </c>
      <c r="G109" s="10" t="s">
        <v>775</v>
      </c>
      <c r="H109" s="10" t="s">
        <v>594</v>
      </c>
      <c r="I109" s="10" t="s">
        <v>437</v>
      </c>
      <c r="J109" s="83">
        <v>42095</v>
      </c>
      <c r="K109" s="11" t="s">
        <v>438</v>
      </c>
      <c r="L109" s="12">
        <f t="shared" si="3"/>
        <v>0</v>
      </c>
      <c r="M109" s="4"/>
      <c r="N109" s="4">
        <f t="shared" si="5"/>
        <v>1</v>
      </c>
      <c r="O109" s="4" t="str">
        <f t="shared" si="4"/>
        <v>1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1:41" ht="18.75" x14ac:dyDescent="0.4">
      <c r="A110" s="16"/>
      <c r="B110" s="77">
        <v>180</v>
      </c>
      <c r="C110" s="10" t="s">
        <v>776</v>
      </c>
      <c r="D110" s="10" t="s">
        <v>774</v>
      </c>
      <c r="E110" s="10" t="s">
        <v>611</v>
      </c>
      <c r="F110" s="33">
        <v>9780750335850</v>
      </c>
      <c r="G110" s="10" t="s">
        <v>777</v>
      </c>
      <c r="H110" s="10" t="s">
        <v>594</v>
      </c>
      <c r="I110" s="10" t="s">
        <v>437</v>
      </c>
      <c r="J110" s="83">
        <v>44323</v>
      </c>
      <c r="K110" s="11" t="s">
        <v>449</v>
      </c>
      <c r="L110" s="12">
        <f t="shared" si="3"/>
        <v>0</v>
      </c>
      <c r="M110" s="4"/>
      <c r="N110" s="4">
        <f t="shared" si="5"/>
        <v>1</v>
      </c>
      <c r="O110" s="4" t="str">
        <f t="shared" si="4"/>
        <v>1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1:41" ht="18.75" x14ac:dyDescent="0.4">
      <c r="A111" s="16"/>
      <c r="B111" s="75">
        <v>112.5</v>
      </c>
      <c r="C111" s="10" t="s">
        <v>778</v>
      </c>
      <c r="D111" s="10" t="s">
        <v>779</v>
      </c>
      <c r="E111" s="10" t="s">
        <v>492</v>
      </c>
      <c r="F111" s="33">
        <v>9781681740188</v>
      </c>
      <c r="G111" s="10" t="s">
        <v>780</v>
      </c>
      <c r="H111" s="10" t="s">
        <v>548</v>
      </c>
      <c r="I111" s="10" t="s">
        <v>437</v>
      </c>
      <c r="J111" s="83">
        <v>43078</v>
      </c>
      <c r="K111" s="11" t="s">
        <v>438</v>
      </c>
      <c r="L111" s="12">
        <f t="shared" si="3"/>
        <v>0</v>
      </c>
      <c r="M111" s="4"/>
      <c r="N111" s="4">
        <f t="shared" si="5"/>
        <v>1</v>
      </c>
      <c r="O111" s="4" t="str">
        <f t="shared" si="4"/>
        <v>1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1:41" ht="18.75" x14ac:dyDescent="0.4">
      <c r="A112" s="16"/>
      <c r="B112" s="77">
        <v>112.5</v>
      </c>
      <c r="C112" s="10" t="s">
        <v>781</v>
      </c>
      <c r="D112" s="10" t="s">
        <v>782</v>
      </c>
      <c r="E112" s="10" t="s">
        <v>471</v>
      </c>
      <c r="F112" s="33">
        <v>9780750337373</v>
      </c>
      <c r="G112" s="10" t="s">
        <v>783</v>
      </c>
      <c r="H112" s="10" t="s">
        <v>477</v>
      </c>
      <c r="I112" s="10" t="s">
        <v>448</v>
      </c>
      <c r="J112" s="83">
        <v>44174</v>
      </c>
      <c r="K112" s="11" t="s">
        <v>619</v>
      </c>
      <c r="L112" s="12">
        <f t="shared" si="3"/>
        <v>0</v>
      </c>
      <c r="M112" s="4"/>
      <c r="N112" s="4">
        <f t="shared" si="5"/>
        <v>1</v>
      </c>
      <c r="O112" s="4" t="str">
        <f t="shared" si="4"/>
        <v>1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1:41" ht="18.75" x14ac:dyDescent="0.4">
      <c r="A113" s="16"/>
      <c r="B113" s="77">
        <v>148.5</v>
      </c>
      <c r="C113" s="10" t="s">
        <v>784</v>
      </c>
      <c r="D113" s="10" t="s">
        <v>785</v>
      </c>
      <c r="E113" s="10" t="s">
        <v>512</v>
      </c>
      <c r="F113" s="33">
        <v>9780750320702</v>
      </c>
      <c r="G113" s="10" t="s">
        <v>786</v>
      </c>
      <c r="H113" s="10" t="s">
        <v>436</v>
      </c>
      <c r="I113" s="10" t="s">
        <v>448</v>
      </c>
      <c r="J113" s="83">
        <v>43455</v>
      </c>
      <c r="K113" s="11" t="s">
        <v>449</v>
      </c>
      <c r="L113" s="12">
        <f t="shared" si="3"/>
        <v>0</v>
      </c>
      <c r="M113" s="4"/>
      <c r="N113" s="4">
        <f t="shared" si="5"/>
        <v>1</v>
      </c>
      <c r="O113" s="4" t="str">
        <f t="shared" si="4"/>
        <v>1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1:41" ht="18.75" x14ac:dyDescent="0.4">
      <c r="A114" s="16"/>
      <c r="B114" s="77">
        <v>148.5</v>
      </c>
      <c r="C114" s="10" t="s">
        <v>787</v>
      </c>
      <c r="D114" s="10" t="s">
        <v>788</v>
      </c>
      <c r="E114" s="10" t="s">
        <v>451</v>
      </c>
      <c r="F114" s="33">
        <v>9780750312943</v>
      </c>
      <c r="G114" s="10" t="s">
        <v>789</v>
      </c>
      <c r="H114" s="10" t="s">
        <v>477</v>
      </c>
      <c r="I114" s="10" t="s">
        <v>437</v>
      </c>
      <c r="J114" s="83">
        <v>42613</v>
      </c>
      <c r="K114" s="11" t="s">
        <v>449</v>
      </c>
      <c r="L114" s="12">
        <f t="shared" si="3"/>
        <v>0</v>
      </c>
      <c r="M114" s="4"/>
      <c r="N114" s="4">
        <f t="shared" si="5"/>
        <v>1</v>
      </c>
      <c r="O114" s="4" t="str">
        <f t="shared" si="4"/>
        <v>1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1:41" ht="18.75" x14ac:dyDescent="0.4">
      <c r="A115" s="16" t="s">
        <v>431</v>
      </c>
      <c r="B115" s="77">
        <v>148.5</v>
      </c>
      <c r="C115" s="10" t="s">
        <v>790</v>
      </c>
      <c r="D115" s="10" t="s">
        <v>791</v>
      </c>
      <c r="E115" s="10" t="s">
        <v>588</v>
      </c>
      <c r="F115" s="33">
        <v>9780750312370</v>
      </c>
      <c r="G115" s="10" t="s">
        <v>792</v>
      </c>
      <c r="H115" s="10" t="s">
        <v>468</v>
      </c>
      <c r="I115" s="10" t="s">
        <v>437</v>
      </c>
      <c r="J115" s="83">
        <v>42535</v>
      </c>
      <c r="K115" s="11" t="s">
        <v>449</v>
      </c>
      <c r="L115" s="12">
        <f t="shared" si="3"/>
        <v>1</v>
      </c>
      <c r="M115" s="4"/>
      <c r="N115" s="4">
        <f t="shared" si="5"/>
        <v>2</v>
      </c>
      <c r="O115" s="4" t="str">
        <f t="shared" si="4"/>
        <v>2Yes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1:41" ht="18.75" x14ac:dyDescent="0.4">
      <c r="A116" s="16"/>
      <c r="B116" s="75">
        <v>112.5</v>
      </c>
      <c r="C116" s="17" t="s">
        <v>793</v>
      </c>
      <c r="D116" s="17" t="s">
        <v>794</v>
      </c>
      <c r="E116" s="17" t="s">
        <v>496</v>
      </c>
      <c r="F116" s="34">
        <v>9781681740614</v>
      </c>
      <c r="G116" s="17" t="s">
        <v>795</v>
      </c>
      <c r="H116" s="17" t="s">
        <v>734</v>
      </c>
      <c r="I116" s="17" t="s">
        <v>437</v>
      </c>
      <c r="J116" s="84">
        <v>42339</v>
      </c>
      <c r="K116" s="18" t="s">
        <v>438</v>
      </c>
      <c r="L116" s="12">
        <f t="shared" si="3"/>
        <v>0</v>
      </c>
      <c r="M116" s="4"/>
      <c r="N116" s="4">
        <f t="shared" si="5"/>
        <v>2</v>
      </c>
      <c r="O116" s="4" t="str">
        <f t="shared" si="4"/>
        <v>2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1:41" ht="18.75" x14ac:dyDescent="0.4">
      <c r="B117" s="58">
        <v>112.5</v>
      </c>
      <c r="C117" s="10" t="s">
        <v>796</v>
      </c>
      <c r="D117" s="10" t="s">
        <v>797</v>
      </c>
      <c r="E117" s="10" t="s">
        <v>475</v>
      </c>
      <c r="F117" s="33">
        <v>9781643272719</v>
      </c>
      <c r="G117" s="10" t="s">
        <v>798</v>
      </c>
      <c r="H117" s="10" t="s">
        <v>442</v>
      </c>
      <c r="I117" s="10" t="s">
        <v>437</v>
      </c>
      <c r="J117" s="83">
        <v>43369</v>
      </c>
      <c r="K117" s="11" t="s">
        <v>438</v>
      </c>
      <c r="L117" s="12">
        <f t="shared" si="3"/>
        <v>0</v>
      </c>
      <c r="M117" s="4"/>
      <c r="N117" s="4">
        <f t="shared" si="5"/>
        <v>2</v>
      </c>
      <c r="O117" s="4" t="str">
        <f t="shared" si="4"/>
        <v>2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1:41" ht="18.75" x14ac:dyDescent="0.4">
      <c r="A118" s="16"/>
      <c r="B118" s="77">
        <v>180</v>
      </c>
      <c r="C118" s="10" t="s">
        <v>799</v>
      </c>
      <c r="D118" s="10" t="s">
        <v>800</v>
      </c>
      <c r="E118" s="10" t="s">
        <v>611</v>
      </c>
      <c r="F118" s="33">
        <v>9780750335058</v>
      </c>
      <c r="G118" s="10" t="s">
        <v>801</v>
      </c>
      <c r="H118" s="10" t="s">
        <v>436</v>
      </c>
      <c r="I118" s="10" t="s">
        <v>437</v>
      </c>
      <c r="J118" s="83">
        <v>44412</v>
      </c>
      <c r="K118" s="11" t="s">
        <v>449</v>
      </c>
      <c r="L118" s="12">
        <f t="shared" si="3"/>
        <v>0</v>
      </c>
      <c r="M118" s="4"/>
      <c r="N118" s="4">
        <f t="shared" si="5"/>
        <v>2</v>
      </c>
      <c r="O118" s="4" t="str">
        <f t="shared" si="4"/>
        <v>2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</row>
    <row r="119" spans="1:41" ht="18.75" x14ac:dyDescent="0.4">
      <c r="A119" s="16"/>
      <c r="B119" s="77">
        <v>180</v>
      </c>
      <c r="C119" s="10" t="s">
        <v>802</v>
      </c>
      <c r="D119" s="10" t="s">
        <v>803</v>
      </c>
      <c r="E119" s="10" t="s">
        <v>551</v>
      </c>
      <c r="F119" s="33">
        <v>9780750316873</v>
      </c>
      <c r="G119" s="10" t="s">
        <v>804</v>
      </c>
      <c r="H119" s="10" t="s">
        <v>759</v>
      </c>
      <c r="I119" s="10" t="s">
        <v>437</v>
      </c>
      <c r="J119" s="83">
        <v>43823</v>
      </c>
      <c r="K119" s="11" t="s">
        <v>554</v>
      </c>
      <c r="L119" s="12">
        <f t="shared" si="3"/>
        <v>0</v>
      </c>
      <c r="M119" s="4"/>
      <c r="N119" s="4">
        <f t="shared" si="5"/>
        <v>2</v>
      </c>
      <c r="O119" s="4" t="str">
        <f t="shared" si="4"/>
        <v>2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1:41" ht="18.75" x14ac:dyDescent="0.4">
      <c r="A120" s="16"/>
      <c r="B120" s="77">
        <v>148.5</v>
      </c>
      <c r="C120" s="10" t="s">
        <v>805</v>
      </c>
      <c r="D120" s="10" t="s">
        <v>806</v>
      </c>
      <c r="E120" s="10" t="s">
        <v>588</v>
      </c>
      <c r="F120" s="33">
        <v>9780750310550</v>
      </c>
      <c r="G120" s="10" t="s">
        <v>807</v>
      </c>
      <c r="H120" s="10" t="s">
        <v>442</v>
      </c>
      <c r="I120" s="10" t="s">
        <v>437</v>
      </c>
      <c r="J120" s="83">
        <v>42335</v>
      </c>
      <c r="K120" s="11" t="s">
        <v>449</v>
      </c>
      <c r="L120" s="12">
        <f t="shared" si="3"/>
        <v>0</v>
      </c>
      <c r="M120" s="4"/>
      <c r="N120" s="4">
        <f t="shared" si="5"/>
        <v>2</v>
      </c>
      <c r="O120" s="4" t="str">
        <f t="shared" si="4"/>
        <v>2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1:41" ht="18.75" x14ac:dyDescent="0.4">
      <c r="B121" s="58">
        <v>112.5</v>
      </c>
      <c r="C121" s="10" t="s">
        <v>808</v>
      </c>
      <c r="D121" s="10" t="s">
        <v>809</v>
      </c>
      <c r="E121" s="10" t="s">
        <v>455</v>
      </c>
      <c r="F121" s="33">
        <v>9781681743288</v>
      </c>
      <c r="G121" s="10" t="s">
        <v>810</v>
      </c>
      <c r="H121" s="10" t="s">
        <v>590</v>
      </c>
      <c r="I121" s="10" t="s">
        <v>437</v>
      </c>
      <c r="J121" s="83">
        <v>42551</v>
      </c>
      <c r="K121" s="11" t="s">
        <v>438</v>
      </c>
      <c r="L121" s="12">
        <f t="shared" si="3"/>
        <v>0</v>
      </c>
      <c r="M121" s="4"/>
      <c r="N121" s="4">
        <f t="shared" si="5"/>
        <v>2</v>
      </c>
      <c r="O121" s="4" t="str">
        <f t="shared" si="4"/>
        <v>2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1:41" ht="18.75" x14ac:dyDescent="0.4">
      <c r="A122" s="16"/>
      <c r="B122" s="77">
        <v>180</v>
      </c>
      <c r="C122" s="10" t="s">
        <v>811</v>
      </c>
      <c r="D122" s="10" t="s">
        <v>812</v>
      </c>
      <c r="E122" s="10" t="s">
        <v>471</v>
      </c>
      <c r="F122" s="33">
        <v>9780750324304</v>
      </c>
      <c r="G122" s="10" t="s">
        <v>813</v>
      </c>
      <c r="H122" s="10" t="s">
        <v>590</v>
      </c>
      <c r="I122" s="10" t="s">
        <v>437</v>
      </c>
      <c r="J122" s="83">
        <v>44001</v>
      </c>
      <c r="K122" s="11" t="s">
        <v>449</v>
      </c>
      <c r="L122" s="12">
        <f t="shared" si="3"/>
        <v>0</v>
      </c>
      <c r="M122" s="4"/>
      <c r="N122" s="4">
        <f t="shared" si="5"/>
        <v>2</v>
      </c>
      <c r="O122" s="4" t="str">
        <f t="shared" si="4"/>
        <v>2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1:41" ht="18.75" x14ac:dyDescent="0.4">
      <c r="A123" s="16"/>
      <c r="B123" s="77">
        <v>45</v>
      </c>
      <c r="C123" s="10" t="s">
        <v>814</v>
      </c>
      <c r="D123" s="10" t="s">
        <v>815</v>
      </c>
      <c r="E123" s="10" t="s">
        <v>471</v>
      </c>
      <c r="F123" s="33">
        <v>9780750325189</v>
      </c>
      <c r="G123" s="10" t="s">
        <v>816</v>
      </c>
      <c r="H123" s="10" t="s">
        <v>601</v>
      </c>
      <c r="I123" s="10" t="s">
        <v>499</v>
      </c>
      <c r="J123" s="83">
        <v>43958</v>
      </c>
      <c r="K123" s="11" t="s">
        <v>449</v>
      </c>
      <c r="L123" s="12">
        <f t="shared" si="3"/>
        <v>0</v>
      </c>
      <c r="M123" s="4"/>
      <c r="N123" s="4">
        <f t="shared" si="5"/>
        <v>2</v>
      </c>
      <c r="O123" s="4" t="str">
        <f t="shared" si="4"/>
        <v>2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1:41" ht="18.75" x14ac:dyDescent="0.4">
      <c r="A124" s="16"/>
      <c r="B124" s="77">
        <v>148.5</v>
      </c>
      <c r="C124" s="10" t="s">
        <v>817</v>
      </c>
      <c r="D124" s="10" t="s">
        <v>815</v>
      </c>
      <c r="E124" s="10" t="s">
        <v>451</v>
      </c>
      <c r="F124" s="33">
        <v>9780750311717</v>
      </c>
      <c r="G124" s="10" t="s">
        <v>818</v>
      </c>
      <c r="H124" s="10" t="s">
        <v>601</v>
      </c>
      <c r="I124" s="10" t="s">
        <v>499</v>
      </c>
      <c r="J124" s="83">
        <v>42621</v>
      </c>
      <c r="K124" s="11" t="s">
        <v>449</v>
      </c>
      <c r="L124" s="12">
        <f t="shared" si="3"/>
        <v>0</v>
      </c>
      <c r="M124" s="4"/>
      <c r="N124" s="4">
        <f t="shared" si="5"/>
        <v>2</v>
      </c>
      <c r="O124" s="4" t="str">
        <f t="shared" si="4"/>
        <v>2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1:41" ht="18.75" x14ac:dyDescent="0.4">
      <c r="A125" s="16"/>
      <c r="B125" s="75">
        <v>112.5</v>
      </c>
      <c r="C125" s="10" t="s">
        <v>819</v>
      </c>
      <c r="D125" s="10" t="s">
        <v>820</v>
      </c>
      <c r="E125" s="10" t="s">
        <v>455</v>
      </c>
      <c r="F125" s="33">
        <v>9781681745084</v>
      </c>
      <c r="G125" s="10" t="s">
        <v>821</v>
      </c>
      <c r="H125" s="10" t="s">
        <v>486</v>
      </c>
      <c r="I125" s="10" t="s">
        <v>437</v>
      </c>
      <c r="J125" s="83">
        <v>42873</v>
      </c>
      <c r="K125" s="11" t="s">
        <v>438</v>
      </c>
      <c r="L125" s="12">
        <f t="shared" si="3"/>
        <v>0</v>
      </c>
      <c r="M125" s="4"/>
      <c r="N125" s="4">
        <f t="shared" si="5"/>
        <v>2</v>
      </c>
      <c r="O125" s="4" t="str">
        <f t="shared" si="4"/>
        <v>2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1:41" ht="18.75" x14ac:dyDescent="0.4">
      <c r="A126" s="16"/>
      <c r="B126" s="75">
        <v>112.5</v>
      </c>
      <c r="C126" s="10" t="s">
        <v>822</v>
      </c>
      <c r="D126" s="10" t="s">
        <v>823</v>
      </c>
      <c r="E126" s="10" t="s">
        <v>492</v>
      </c>
      <c r="F126" s="33">
        <v>9781681749280</v>
      </c>
      <c r="G126" s="10" t="s">
        <v>824</v>
      </c>
      <c r="H126" s="10" t="s">
        <v>650</v>
      </c>
      <c r="I126" s="10" t="s">
        <v>448</v>
      </c>
      <c r="J126" s="83">
        <v>43243</v>
      </c>
      <c r="K126" s="11" t="s">
        <v>438</v>
      </c>
      <c r="L126" s="12">
        <f t="shared" si="3"/>
        <v>0</v>
      </c>
      <c r="M126" s="4"/>
      <c r="N126" s="4">
        <f t="shared" si="5"/>
        <v>2</v>
      </c>
      <c r="O126" s="4" t="str">
        <f t="shared" si="4"/>
        <v>2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1:41" ht="18.75" x14ac:dyDescent="0.4">
      <c r="A127" s="16"/>
      <c r="B127" s="75">
        <v>112.5</v>
      </c>
      <c r="C127" s="10" t="s">
        <v>825</v>
      </c>
      <c r="D127" s="10" t="s">
        <v>826</v>
      </c>
      <c r="E127" s="10" t="s">
        <v>492</v>
      </c>
      <c r="F127" s="33">
        <v>9781681746128</v>
      </c>
      <c r="G127" s="10" t="s">
        <v>827</v>
      </c>
      <c r="H127" s="10" t="s">
        <v>461</v>
      </c>
      <c r="I127" s="10" t="s">
        <v>437</v>
      </c>
      <c r="J127" s="83">
        <v>43067</v>
      </c>
      <c r="K127" s="11" t="s">
        <v>438</v>
      </c>
      <c r="L127" s="12">
        <f t="shared" si="3"/>
        <v>0</v>
      </c>
      <c r="M127" s="4"/>
      <c r="N127" s="4">
        <f t="shared" si="5"/>
        <v>2</v>
      </c>
      <c r="O127" s="4" t="str">
        <f t="shared" si="4"/>
        <v>2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ht="18.75" x14ac:dyDescent="0.4">
      <c r="A128" s="16"/>
      <c r="B128" s="77">
        <v>180</v>
      </c>
      <c r="C128" s="10" t="s">
        <v>828</v>
      </c>
      <c r="D128" s="10" t="s">
        <v>826</v>
      </c>
      <c r="E128" s="10" t="s">
        <v>471</v>
      </c>
      <c r="F128" s="33">
        <v>9780750335218</v>
      </c>
      <c r="G128" s="10" t="s">
        <v>829</v>
      </c>
      <c r="H128" s="10" t="s">
        <v>461</v>
      </c>
      <c r="I128" s="10" t="s">
        <v>437</v>
      </c>
      <c r="J128" s="83">
        <v>44137</v>
      </c>
      <c r="K128" s="11" t="s">
        <v>449</v>
      </c>
      <c r="L128" s="12">
        <f t="shared" si="3"/>
        <v>0</v>
      </c>
      <c r="M128" s="4"/>
      <c r="N128" s="4">
        <f t="shared" si="5"/>
        <v>2</v>
      </c>
      <c r="O128" s="4" t="str">
        <f t="shared" si="4"/>
        <v>2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ht="18.75" x14ac:dyDescent="0.4">
      <c r="A129" s="16"/>
      <c r="B129" s="75">
        <v>112.5</v>
      </c>
      <c r="C129" s="10" t="s">
        <v>830</v>
      </c>
      <c r="D129" s="10" t="s">
        <v>831</v>
      </c>
      <c r="E129" s="10" t="s">
        <v>496</v>
      </c>
      <c r="F129" s="33">
        <v>9781681740195</v>
      </c>
      <c r="G129" s="10" t="s">
        <v>832</v>
      </c>
      <c r="H129" s="10" t="s">
        <v>477</v>
      </c>
      <c r="I129" s="10" t="s">
        <v>437</v>
      </c>
      <c r="J129" s="83">
        <v>42430</v>
      </c>
      <c r="K129" s="11" t="s">
        <v>438</v>
      </c>
      <c r="L129" s="12">
        <f t="shared" si="3"/>
        <v>0</v>
      </c>
      <c r="M129" s="4"/>
      <c r="N129" s="4">
        <f t="shared" ref="N129:N192" si="6">L129+N128</f>
        <v>2</v>
      </c>
      <c r="O129" s="4" t="str">
        <f t="shared" si="4"/>
        <v>2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1:41" ht="18.75" x14ac:dyDescent="0.4">
      <c r="A130" s="16"/>
      <c r="B130" s="75">
        <v>112.5</v>
      </c>
      <c r="C130" s="10" t="s">
        <v>833</v>
      </c>
      <c r="D130" s="10" t="s">
        <v>823</v>
      </c>
      <c r="E130" s="10" t="s">
        <v>455</v>
      </c>
      <c r="F130" s="33">
        <v>9781681744285</v>
      </c>
      <c r="G130" s="10" t="s">
        <v>834</v>
      </c>
      <c r="H130" s="10" t="s">
        <v>650</v>
      </c>
      <c r="I130" s="10" t="s">
        <v>448</v>
      </c>
      <c r="J130" s="83">
        <v>42675</v>
      </c>
      <c r="K130" s="11" t="s">
        <v>438</v>
      </c>
      <c r="L130" s="12">
        <f t="shared" si="3"/>
        <v>0</v>
      </c>
      <c r="M130" s="4"/>
      <c r="N130" s="4">
        <f t="shared" si="6"/>
        <v>2</v>
      </c>
      <c r="O130" s="4" t="str">
        <f t="shared" si="4"/>
        <v>2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1:41" ht="18.75" x14ac:dyDescent="0.4">
      <c r="A131" s="16"/>
      <c r="B131" s="77">
        <v>180</v>
      </c>
      <c r="C131" s="10" t="s">
        <v>835</v>
      </c>
      <c r="D131" s="10" t="s">
        <v>836</v>
      </c>
      <c r="E131" s="10" t="s">
        <v>471</v>
      </c>
      <c r="F131" s="33">
        <v>9780750320825</v>
      </c>
      <c r="G131" s="10" t="s">
        <v>837</v>
      </c>
      <c r="H131" s="10" t="s">
        <v>594</v>
      </c>
      <c r="I131" s="10" t="s">
        <v>437</v>
      </c>
      <c r="J131" s="83">
        <v>43830</v>
      </c>
      <c r="K131" s="11" t="s">
        <v>449</v>
      </c>
      <c r="L131" s="12">
        <f t="shared" si="3"/>
        <v>0</v>
      </c>
      <c r="M131" s="4"/>
      <c r="N131" s="4">
        <f t="shared" si="6"/>
        <v>2</v>
      </c>
      <c r="O131" s="4" t="str">
        <f t="shared" si="4"/>
        <v>2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1:41" ht="18.75" x14ac:dyDescent="0.4">
      <c r="A132" s="16"/>
      <c r="B132" s="77">
        <v>148.5</v>
      </c>
      <c r="C132" s="10" t="s">
        <v>838</v>
      </c>
      <c r="D132" s="10" t="s">
        <v>839</v>
      </c>
      <c r="E132" s="10" t="s">
        <v>459</v>
      </c>
      <c r="F132" s="33">
        <v>9780750316606</v>
      </c>
      <c r="G132" s="10" t="s">
        <v>840</v>
      </c>
      <c r="H132" s="10" t="s">
        <v>594</v>
      </c>
      <c r="I132" s="10" t="s">
        <v>437</v>
      </c>
      <c r="J132" s="83">
        <v>43334</v>
      </c>
      <c r="K132" s="11" t="s">
        <v>449</v>
      </c>
      <c r="L132" s="12">
        <f t="shared" ref="L132:L195" si="7">IF(A132="Yes",1,0)</f>
        <v>0</v>
      </c>
      <c r="M132" s="4"/>
      <c r="N132" s="4">
        <f t="shared" si="6"/>
        <v>2</v>
      </c>
      <c r="O132" s="4" t="str">
        <f t="shared" ref="O132:O195" si="8">N132&amp;A132</f>
        <v>2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1:41" ht="18.75" x14ac:dyDescent="0.4">
      <c r="A133" s="16"/>
      <c r="B133" s="75">
        <v>112.5</v>
      </c>
      <c r="C133" s="10" t="s">
        <v>841</v>
      </c>
      <c r="D133" s="10" t="s">
        <v>842</v>
      </c>
      <c r="E133" s="10" t="s">
        <v>475</v>
      </c>
      <c r="F133" s="33">
        <v>9781643271651</v>
      </c>
      <c r="G133" s="10" t="s">
        <v>843</v>
      </c>
      <c r="H133" s="10" t="s">
        <v>594</v>
      </c>
      <c r="I133" s="10" t="s">
        <v>437</v>
      </c>
      <c r="J133" s="83">
        <v>43441</v>
      </c>
      <c r="K133" s="11" t="s">
        <v>438</v>
      </c>
      <c r="L133" s="12">
        <f t="shared" si="7"/>
        <v>0</v>
      </c>
      <c r="M133" s="4"/>
      <c r="N133" s="4">
        <f t="shared" si="6"/>
        <v>2</v>
      </c>
      <c r="O133" s="4" t="str">
        <f t="shared" si="8"/>
        <v>2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1:41" ht="18.75" x14ac:dyDescent="0.4">
      <c r="A134" s="16"/>
      <c r="B134" s="75">
        <v>112.5</v>
      </c>
      <c r="C134" s="10" t="s">
        <v>844</v>
      </c>
      <c r="D134" s="10" t="s">
        <v>845</v>
      </c>
      <c r="E134" s="10" t="s">
        <v>584</v>
      </c>
      <c r="F134" s="33">
        <v>9781643276878</v>
      </c>
      <c r="G134" s="10" t="s">
        <v>846</v>
      </c>
      <c r="H134" s="10" t="s">
        <v>442</v>
      </c>
      <c r="I134" s="10" t="s">
        <v>437</v>
      </c>
      <c r="J134" s="83">
        <v>43720</v>
      </c>
      <c r="K134" s="11" t="s">
        <v>438</v>
      </c>
      <c r="L134" s="12">
        <f t="shared" si="7"/>
        <v>0</v>
      </c>
      <c r="M134" s="4"/>
      <c r="N134" s="4">
        <f t="shared" si="6"/>
        <v>2</v>
      </c>
      <c r="O134" s="4" t="str">
        <f t="shared" si="8"/>
        <v>2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1:41" ht="18.75" x14ac:dyDescent="0.4">
      <c r="A135" s="16"/>
      <c r="B135" s="75">
        <v>112.5</v>
      </c>
      <c r="C135" s="10" t="s">
        <v>847</v>
      </c>
      <c r="D135" s="10" t="s">
        <v>848</v>
      </c>
      <c r="E135" s="10" t="s">
        <v>475</v>
      </c>
      <c r="F135" s="33">
        <v>9781643273532</v>
      </c>
      <c r="G135" s="10" t="s">
        <v>849</v>
      </c>
      <c r="H135" s="10" t="s">
        <v>486</v>
      </c>
      <c r="I135" s="10" t="s">
        <v>437</v>
      </c>
      <c r="J135" s="83">
        <v>43532</v>
      </c>
      <c r="K135" s="11" t="s">
        <v>438</v>
      </c>
      <c r="L135" s="12">
        <f t="shared" si="7"/>
        <v>0</v>
      </c>
      <c r="M135" s="4"/>
      <c r="N135" s="4">
        <f t="shared" si="6"/>
        <v>2</v>
      </c>
      <c r="O135" s="4" t="str">
        <f t="shared" si="8"/>
        <v>2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1:41" ht="18.75" x14ac:dyDescent="0.4">
      <c r="A136" s="16"/>
      <c r="B136" s="75">
        <v>112.5</v>
      </c>
      <c r="C136" s="10" t="s">
        <v>850</v>
      </c>
      <c r="D136" s="10" t="s">
        <v>851</v>
      </c>
      <c r="E136" s="10" t="s">
        <v>455</v>
      </c>
      <c r="F136" s="33">
        <v>9781681744766</v>
      </c>
      <c r="G136" s="10" t="s">
        <v>852</v>
      </c>
      <c r="H136" s="10" t="s">
        <v>548</v>
      </c>
      <c r="I136" s="10" t="s">
        <v>437</v>
      </c>
      <c r="J136" s="83">
        <v>42781</v>
      </c>
      <c r="K136" s="11" t="s">
        <v>438</v>
      </c>
      <c r="L136" s="12">
        <f t="shared" si="7"/>
        <v>0</v>
      </c>
      <c r="M136" s="4"/>
      <c r="N136" s="4">
        <f t="shared" si="6"/>
        <v>2</v>
      </c>
      <c r="O136" s="4" t="str">
        <f t="shared" si="8"/>
        <v>2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1:41" ht="18.75" x14ac:dyDescent="0.4">
      <c r="A137" s="16"/>
      <c r="B137" s="75">
        <v>112.5</v>
      </c>
      <c r="C137" s="17" t="s">
        <v>853</v>
      </c>
      <c r="D137" s="17" t="s">
        <v>854</v>
      </c>
      <c r="E137" s="17" t="s">
        <v>475</v>
      </c>
      <c r="F137" s="34">
        <v>9781643271835</v>
      </c>
      <c r="G137" s="17" t="s">
        <v>855</v>
      </c>
      <c r="H137" s="17" t="s">
        <v>486</v>
      </c>
      <c r="I137" s="17" t="s">
        <v>437</v>
      </c>
      <c r="J137" s="84">
        <v>43392</v>
      </c>
      <c r="K137" s="18" t="s">
        <v>438</v>
      </c>
      <c r="L137" s="12">
        <f t="shared" si="7"/>
        <v>0</v>
      </c>
      <c r="M137" s="4"/>
      <c r="N137" s="4">
        <f t="shared" si="6"/>
        <v>2</v>
      </c>
      <c r="O137" s="4" t="str">
        <f t="shared" si="8"/>
        <v>2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1:41" ht="18.75" x14ac:dyDescent="0.4">
      <c r="A138" s="16"/>
      <c r="B138" s="77">
        <v>45</v>
      </c>
      <c r="C138" s="10" t="s">
        <v>856</v>
      </c>
      <c r="D138" s="10" t="s">
        <v>857</v>
      </c>
      <c r="E138" s="10" t="s">
        <v>556</v>
      </c>
      <c r="F138" s="33">
        <v>9780750336130</v>
      </c>
      <c r="G138" s="10" t="s">
        <v>858</v>
      </c>
      <c r="H138" s="10" t="s">
        <v>744</v>
      </c>
      <c r="I138" s="10" t="s">
        <v>499</v>
      </c>
      <c r="J138" s="83">
        <v>44175</v>
      </c>
      <c r="K138" s="11" t="s">
        <v>554</v>
      </c>
      <c r="L138" s="12">
        <f t="shared" si="7"/>
        <v>0</v>
      </c>
      <c r="M138" s="4"/>
      <c r="N138" s="4">
        <f t="shared" si="6"/>
        <v>2</v>
      </c>
      <c r="O138" s="4" t="str">
        <f t="shared" si="8"/>
        <v>2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1:41" ht="18.75" x14ac:dyDescent="0.4">
      <c r="A139" s="16"/>
      <c r="B139" s="75">
        <v>112.5</v>
      </c>
      <c r="C139" s="10" t="s">
        <v>859</v>
      </c>
      <c r="D139" s="10" t="s">
        <v>857</v>
      </c>
      <c r="E139" s="10" t="s">
        <v>496</v>
      </c>
      <c r="F139" s="33">
        <v>9781681740362</v>
      </c>
      <c r="G139" s="10" t="s">
        <v>860</v>
      </c>
      <c r="H139" s="10" t="s">
        <v>548</v>
      </c>
      <c r="I139" s="10" t="s">
        <v>499</v>
      </c>
      <c r="J139" s="83">
        <v>42339</v>
      </c>
      <c r="K139" s="11" t="s">
        <v>438</v>
      </c>
      <c r="L139" s="12">
        <f t="shared" si="7"/>
        <v>0</v>
      </c>
      <c r="M139" s="4"/>
      <c r="N139" s="4">
        <f t="shared" si="6"/>
        <v>2</v>
      </c>
      <c r="O139" s="4" t="str">
        <f t="shared" si="8"/>
        <v>2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1:41" ht="18.75" x14ac:dyDescent="0.4">
      <c r="A140" s="16"/>
      <c r="B140" s="75">
        <v>112.5</v>
      </c>
      <c r="C140" s="17" t="s">
        <v>861</v>
      </c>
      <c r="D140" s="17" t="s">
        <v>862</v>
      </c>
      <c r="E140" s="17" t="s">
        <v>475</v>
      </c>
      <c r="F140" s="34">
        <v>9781681747132</v>
      </c>
      <c r="G140" s="17" t="s">
        <v>863</v>
      </c>
      <c r="H140" s="17" t="s">
        <v>486</v>
      </c>
      <c r="I140" s="17" t="s">
        <v>437</v>
      </c>
      <c r="J140" s="84">
        <v>43546</v>
      </c>
      <c r="K140" s="18" t="s">
        <v>438</v>
      </c>
      <c r="L140" s="12">
        <f t="shared" si="7"/>
        <v>0</v>
      </c>
      <c r="M140" s="4"/>
      <c r="N140" s="4">
        <f t="shared" si="6"/>
        <v>2</v>
      </c>
      <c r="O140" s="4" t="str">
        <f t="shared" si="8"/>
        <v>2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1:41" ht="18.75" x14ac:dyDescent="0.4">
      <c r="A141" s="16"/>
      <c r="B141" s="77">
        <v>148.5</v>
      </c>
      <c r="C141" s="10" t="s">
        <v>864</v>
      </c>
      <c r="D141" s="10" t="s">
        <v>736</v>
      </c>
      <c r="E141" s="10" t="s">
        <v>459</v>
      </c>
      <c r="F141" s="33">
        <v>9780750316279</v>
      </c>
      <c r="G141" s="10" t="s">
        <v>865</v>
      </c>
      <c r="H141" s="10" t="s">
        <v>461</v>
      </c>
      <c r="I141" s="10" t="s">
        <v>437</v>
      </c>
      <c r="J141" s="83">
        <v>43388</v>
      </c>
      <c r="K141" s="11" t="s">
        <v>449</v>
      </c>
      <c r="L141" s="12">
        <f t="shared" si="7"/>
        <v>0</v>
      </c>
      <c r="M141" s="4"/>
      <c r="N141" s="4">
        <f t="shared" si="6"/>
        <v>2</v>
      </c>
      <c r="O141" s="4" t="str">
        <f t="shared" si="8"/>
        <v>2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1:41" ht="18.75" x14ac:dyDescent="0.4">
      <c r="A142" s="16"/>
      <c r="B142" s="77">
        <v>180</v>
      </c>
      <c r="C142" s="10" t="s">
        <v>866</v>
      </c>
      <c r="D142" s="10" t="s">
        <v>867</v>
      </c>
      <c r="E142" s="10" t="s">
        <v>611</v>
      </c>
      <c r="F142" s="33">
        <v>9780750325349</v>
      </c>
      <c r="G142" s="10" t="s">
        <v>868</v>
      </c>
      <c r="H142" s="10" t="s">
        <v>461</v>
      </c>
      <c r="I142" s="10" t="s">
        <v>437</v>
      </c>
      <c r="J142" s="83">
        <v>44404</v>
      </c>
      <c r="K142" s="11" t="s">
        <v>449</v>
      </c>
      <c r="L142" s="12">
        <f t="shared" si="7"/>
        <v>0</v>
      </c>
      <c r="M142" s="4"/>
      <c r="N142" s="4">
        <f t="shared" si="6"/>
        <v>2</v>
      </c>
      <c r="O142" s="4" t="str">
        <f t="shared" si="8"/>
        <v>2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1:41" ht="18.75" x14ac:dyDescent="0.4">
      <c r="A143" s="16"/>
      <c r="B143" s="77">
        <v>148.5</v>
      </c>
      <c r="C143" s="10" t="s">
        <v>869</v>
      </c>
      <c r="D143" s="10" t="s">
        <v>870</v>
      </c>
      <c r="E143" s="10" t="s">
        <v>588</v>
      </c>
      <c r="F143" s="33">
        <v>9780750312257</v>
      </c>
      <c r="G143" s="10" t="s">
        <v>871</v>
      </c>
      <c r="H143" s="10" t="s">
        <v>477</v>
      </c>
      <c r="I143" s="10" t="s">
        <v>437</v>
      </c>
      <c r="J143" s="83">
        <v>42458</v>
      </c>
      <c r="K143" s="11" t="s">
        <v>449</v>
      </c>
      <c r="L143" s="12">
        <f t="shared" si="7"/>
        <v>0</v>
      </c>
      <c r="M143" s="4"/>
      <c r="N143" s="4">
        <f t="shared" si="6"/>
        <v>2</v>
      </c>
      <c r="O143" s="4" t="str">
        <f t="shared" si="8"/>
        <v>2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1:41" ht="18.75" x14ac:dyDescent="0.4">
      <c r="A144" s="16"/>
      <c r="B144" s="77">
        <v>180</v>
      </c>
      <c r="C144" s="10" t="s">
        <v>872</v>
      </c>
      <c r="D144" s="10" t="s">
        <v>873</v>
      </c>
      <c r="E144" s="10" t="s">
        <v>471</v>
      </c>
      <c r="F144" s="33">
        <v>9780750321501</v>
      </c>
      <c r="G144" s="10" t="s">
        <v>874</v>
      </c>
      <c r="H144" s="10" t="s">
        <v>590</v>
      </c>
      <c r="I144" s="10" t="s">
        <v>437</v>
      </c>
      <c r="J144" s="83">
        <v>44068</v>
      </c>
      <c r="K144" s="11" t="s">
        <v>449</v>
      </c>
      <c r="L144" s="12">
        <f t="shared" si="7"/>
        <v>0</v>
      </c>
      <c r="M144" s="4"/>
      <c r="N144" s="4">
        <f t="shared" si="6"/>
        <v>2</v>
      </c>
      <c r="O144" s="4" t="str">
        <f t="shared" si="8"/>
        <v>2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spans="1:41" ht="18.75" x14ac:dyDescent="0.4">
      <c r="A145" s="16"/>
      <c r="B145" s="77">
        <v>148.5</v>
      </c>
      <c r="C145" s="10" t="s">
        <v>875</v>
      </c>
      <c r="D145" s="10" t="s">
        <v>876</v>
      </c>
      <c r="E145" s="10" t="s">
        <v>512</v>
      </c>
      <c r="F145" s="33">
        <v>9780750314237</v>
      </c>
      <c r="G145" s="10" t="s">
        <v>877</v>
      </c>
      <c r="H145" s="10" t="s">
        <v>523</v>
      </c>
      <c r="I145" s="10" t="s">
        <v>437</v>
      </c>
      <c r="J145" s="83">
        <v>43493</v>
      </c>
      <c r="K145" s="11" t="s">
        <v>449</v>
      </c>
      <c r="L145" s="12">
        <f t="shared" si="7"/>
        <v>0</v>
      </c>
      <c r="M145" s="4"/>
      <c r="N145" s="4">
        <f t="shared" si="6"/>
        <v>2</v>
      </c>
      <c r="O145" s="4" t="str">
        <f t="shared" si="8"/>
        <v>2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spans="1:41" ht="18.75" x14ac:dyDescent="0.4">
      <c r="A146" s="16"/>
      <c r="B146" s="77">
        <v>180</v>
      </c>
      <c r="C146" s="17" t="s">
        <v>878</v>
      </c>
      <c r="D146" s="17" t="s">
        <v>879</v>
      </c>
      <c r="E146" s="17" t="s">
        <v>471</v>
      </c>
      <c r="F146" s="34">
        <v>9780750320030</v>
      </c>
      <c r="G146" s="17" t="s">
        <v>880</v>
      </c>
      <c r="H146" s="17" t="s">
        <v>594</v>
      </c>
      <c r="I146" s="17" t="s">
        <v>437</v>
      </c>
      <c r="J146" s="84">
        <v>43826</v>
      </c>
      <c r="K146" s="18" t="s">
        <v>449</v>
      </c>
      <c r="L146" s="12">
        <f t="shared" si="7"/>
        <v>0</v>
      </c>
      <c r="M146" s="4"/>
      <c r="N146" s="4">
        <f t="shared" si="6"/>
        <v>2</v>
      </c>
      <c r="O146" s="4" t="str">
        <f t="shared" si="8"/>
        <v>2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spans="1:41" ht="18.75" x14ac:dyDescent="0.4">
      <c r="A147" s="16"/>
      <c r="B147" s="77">
        <v>180</v>
      </c>
      <c r="C147" s="10" t="s">
        <v>881</v>
      </c>
      <c r="D147" s="10" t="s">
        <v>882</v>
      </c>
      <c r="E147" s="10" t="s">
        <v>471</v>
      </c>
      <c r="F147" s="33">
        <v>9780750332576</v>
      </c>
      <c r="G147" s="10" t="s">
        <v>883</v>
      </c>
      <c r="H147" s="10" t="s">
        <v>590</v>
      </c>
      <c r="I147" s="10" t="s">
        <v>437</v>
      </c>
      <c r="J147" s="83">
        <v>43923</v>
      </c>
      <c r="K147" s="11" t="s">
        <v>449</v>
      </c>
      <c r="L147" s="12">
        <f t="shared" si="7"/>
        <v>0</v>
      </c>
      <c r="M147" s="4"/>
      <c r="N147" s="4">
        <f t="shared" si="6"/>
        <v>2</v>
      </c>
      <c r="O147" s="4" t="str">
        <f t="shared" si="8"/>
        <v>2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spans="1:41" ht="18.75" x14ac:dyDescent="0.4">
      <c r="A148" s="16"/>
      <c r="B148" s="77">
        <v>112.5</v>
      </c>
      <c r="C148" s="10" t="s">
        <v>884</v>
      </c>
      <c r="D148" s="10" t="s">
        <v>885</v>
      </c>
      <c r="E148" s="10" t="s">
        <v>471</v>
      </c>
      <c r="F148" s="33">
        <v>9780750317146</v>
      </c>
      <c r="G148" s="10" t="s">
        <v>886</v>
      </c>
      <c r="H148" s="10" t="s">
        <v>628</v>
      </c>
      <c r="I148" s="10" t="s">
        <v>448</v>
      </c>
      <c r="J148" s="83">
        <v>44167</v>
      </c>
      <c r="K148" s="11" t="s">
        <v>449</v>
      </c>
      <c r="L148" s="12">
        <f t="shared" si="7"/>
        <v>0</v>
      </c>
      <c r="M148" s="4"/>
      <c r="N148" s="4">
        <f t="shared" si="6"/>
        <v>2</v>
      </c>
      <c r="O148" s="4" t="str">
        <f t="shared" si="8"/>
        <v>2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1:41" ht="18.75" x14ac:dyDescent="0.4">
      <c r="A149" s="16"/>
      <c r="B149" s="77">
        <v>45</v>
      </c>
      <c r="C149" s="10" t="s">
        <v>887</v>
      </c>
      <c r="D149" s="10" t="s">
        <v>888</v>
      </c>
      <c r="E149" s="10" t="s">
        <v>459</v>
      </c>
      <c r="F149" s="33">
        <v>9780750311472</v>
      </c>
      <c r="G149" s="10" t="s">
        <v>889</v>
      </c>
      <c r="H149" s="10" t="s">
        <v>601</v>
      </c>
      <c r="I149" s="10" t="s">
        <v>499</v>
      </c>
      <c r="J149" s="83">
        <v>43224</v>
      </c>
      <c r="K149" s="11" t="s">
        <v>449</v>
      </c>
      <c r="L149" s="12">
        <f t="shared" si="7"/>
        <v>0</v>
      </c>
      <c r="M149" s="4"/>
      <c r="N149" s="4">
        <f t="shared" si="6"/>
        <v>2</v>
      </c>
      <c r="O149" s="4" t="str">
        <f t="shared" si="8"/>
        <v>2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1:41" ht="18.75" x14ac:dyDescent="0.4">
      <c r="A150" s="16"/>
      <c r="B150" s="75">
        <v>112.5</v>
      </c>
      <c r="C150" s="10" t="s">
        <v>890</v>
      </c>
      <c r="D150" s="10" t="s">
        <v>891</v>
      </c>
      <c r="E150" s="10" t="s">
        <v>492</v>
      </c>
      <c r="F150" s="33">
        <v>9781681746685</v>
      </c>
      <c r="G150" s="10" t="s">
        <v>892</v>
      </c>
      <c r="H150" s="10" t="s">
        <v>601</v>
      </c>
      <c r="I150" s="10" t="s">
        <v>499</v>
      </c>
      <c r="J150" s="83">
        <v>43014</v>
      </c>
      <c r="K150" s="11" t="s">
        <v>438</v>
      </c>
      <c r="L150" s="12">
        <f t="shared" si="7"/>
        <v>0</v>
      </c>
      <c r="M150" s="4"/>
      <c r="N150" s="4">
        <f t="shared" si="6"/>
        <v>2</v>
      </c>
      <c r="O150" s="4" t="str">
        <f t="shared" si="8"/>
        <v>2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spans="1:41" ht="18.75" x14ac:dyDescent="0.4">
      <c r="A151" s="16"/>
      <c r="B151" s="77">
        <v>148.5</v>
      </c>
      <c r="C151" s="10" t="s">
        <v>893</v>
      </c>
      <c r="D151" s="10" t="s">
        <v>894</v>
      </c>
      <c r="E151" s="10" t="s">
        <v>459</v>
      </c>
      <c r="F151" s="33">
        <v>9780750315883</v>
      </c>
      <c r="G151" s="10" t="s">
        <v>895</v>
      </c>
      <c r="H151" s="10" t="s">
        <v>650</v>
      </c>
      <c r="I151" s="10" t="s">
        <v>437</v>
      </c>
      <c r="J151" s="83">
        <v>43221</v>
      </c>
      <c r="K151" s="11" t="s">
        <v>449</v>
      </c>
      <c r="L151" s="12">
        <f t="shared" si="7"/>
        <v>0</v>
      </c>
      <c r="M151" s="4"/>
      <c r="N151" s="4">
        <f t="shared" si="6"/>
        <v>2</v>
      </c>
      <c r="O151" s="4" t="str">
        <f t="shared" si="8"/>
        <v>2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spans="1:41" ht="18.75" x14ac:dyDescent="0.4">
      <c r="A152" s="16" t="s">
        <v>431</v>
      </c>
      <c r="B152" s="75">
        <v>112.5</v>
      </c>
      <c r="C152" s="10" t="s">
        <v>896</v>
      </c>
      <c r="D152" s="10" t="s">
        <v>897</v>
      </c>
      <c r="E152" s="10" t="s">
        <v>455</v>
      </c>
      <c r="F152" s="33">
        <v>9781681744124</v>
      </c>
      <c r="G152" s="10" t="s">
        <v>898</v>
      </c>
      <c r="H152" s="10" t="s">
        <v>650</v>
      </c>
      <c r="I152" s="10" t="s">
        <v>448</v>
      </c>
      <c r="J152" s="83">
        <v>42628</v>
      </c>
      <c r="K152" s="11" t="s">
        <v>438</v>
      </c>
      <c r="L152" s="12">
        <f t="shared" si="7"/>
        <v>1</v>
      </c>
      <c r="M152" s="4"/>
      <c r="N152" s="4">
        <f t="shared" si="6"/>
        <v>3</v>
      </c>
      <c r="O152" s="4" t="str">
        <f t="shared" si="8"/>
        <v>3Yes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spans="1:41" ht="18.75" x14ac:dyDescent="0.4">
      <c r="A153" s="16" t="s">
        <v>431</v>
      </c>
      <c r="B153" s="75">
        <v>112.5</v>
      </c>
      <c r="C153" s="10" t="s">
        <v>899</v>
      </c>
      <c r="D153" s="10" t="s">
        <v>900</v>
      </c>
      <c r="E153" s="10" t="s">
        <v>492</v>
      </c>
      <c r="F153" s="33">
        <v>9781681745961</v>
      </c>
      <c r="G153" s="10" t="s">
        <v>901</v>
      </c>
      <c r="H153" s="10" t="s">
        <v>650</v>
      </c>
      <c r="I153" s="10" t="s">
        <v>448</v>
      </c>
      <c r="J153" s="83">
        <v>43091</v>
      </c>
      <c r="K153" s="11" t="s">
        <v>438</v>
      </c>
      <c r="L153" s="12">
        <f t="shared" si="7"/>
        <v>1</v>
      </c>
      <c r="M153" s="4"/>
      <c r="N153" s="4">
        <f t="shared" si="6"/>
        <v>4</v>
      </c>
      <c r="O153" s="4" t="str">
        <f t="shared" si="8"/>
        <v>4Yes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1:41" ht="18.75" x14ac:dyDescent="0.4">
      <c r="A154" s="16"/>
      <c r="B154" s="75">
        <v>112.5</v>
      </c>
      <c r="C154" s="10" t="s">
        <v>902</v>
      </c>
      <c r="D154" s="10" t="s">
        <v>903</v>
      </c>
      <c r="E154" s="10" t="s">
        <v>492</v>
      </c>
      <c r="F154" s="33">
        <v>9781681744858</v>
      </c>
      <c r="G154" s="10" t="s">
        <v>904</v>
      </c>
      <c r="H154" s="10" t="s">
        <v>436</v>
      </c>
      <c r="I154" s="10" t="s">
        <v>448</v>
      </c>
      <c r="J154" s="83">
        <v>43018</v>
      </c>
      <c r="K154" s="11" t="s">
        <v>438</v>
      </c>
      <c r="L154" s="12">
        <f t="shared" si="7"/>
        <v>0</v>
      </c>
      <c r="M154" s="4"/>
      <c r="N154" s="4">
        <f t="shared" si="6"/>
        <v>4</v>
      </c>
      <c r="O154" s="4" t="str">
        <f t="shared" si="8"/>
        <v>4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spans="1:41" ht="18.75" x14ac:dyDescent="0.4">
      <c r="A155" s="16"/>
      <c r="B155" s="75">
        <v>112.5</v>
      </c>
      <c r="C155" s="17" t="s">
        <v>905</v>
      </c>
      <c r="D155" s="17" t="s">
        <v>897</v>
      </c>
      <c r="E155" s="17" t="s">
        <v>475</v>
      </c>
      <c r="F155" s="34">
        <v>9781643270258</v>
      </c>
      <c r="G155" s="17" t="s">
        <v>906</v>
      </c>
      <c r="H155" s="17" t="s">
        <v>461</v>
      </c>
      <c r="I155" s="17" t="s">
        <v>448</v>
      </c>
      <c r="J155" s="84">
        <v>43298</v>
      </c>
      <c r="K155" s="18" t="s">
        <v>438</v>
      </c>
      <c r="L155" s="12">
        <f t="shared" si="7"/>
        <v>0</v>
      </c>
      <c r="M155" s="4"/>
      <c r="N155" s="4">
        <f t="shared" si="6"/>
        <v>4</v>
      </c>
      <c r="O155" s="4" t="str">
        <f t="shared" si="8"/>
        <v>4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1:41" ht="18.75" x14ac:dyDescent="0.4">
      <c r="A156" s="16"/>
      <c r="B156" s="77">
        <v>180</v>
      </c>
      <c r="C156" s="10" t="s">
        <v>907</v>
      </c>
      <c r="D156" s="10" t="s">
        <v>908</v>
      </c>
      <c r="E156" s="10" t="s">
        <v>551</v>
      </c>
      <c r="F156" s="33">
        <v>9780750311502</v>
      </c>
      <c r="G156" s="10" t="s">
        <v>909</v>
      </c>
      <c r="H156" s="10" t="s">
        <v>654</v>
      </c>
      <c r="I156" s="10" t="s">
        <v>437</v>
      </c>
      <c r="J156" s="83">
        <v>44028</v>
      </c>
      <c r="K156" s="11" t="s">
        <v>554</v>
      </c>
      <c r="L156" s="12">
        <f t="shared" si="7"/>
        <v>0</v>
      </c>
      <c r="M156" s="4"/>
      <c r="N156" s="4">
        <f t="shared" si="6"/>
        <v>4</v>
      </c>
      <c r="O156" s="4" t="str">
        <f t="shared" si="8"/>
        <v>4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spans="1:41" ht="18.75" x14ac:dyDescent="0.4">
      <c r="A157" s="16"/>
      <c r="B157" s="77">
        <v>45</v>
      </c>
      <c r="C157" s="10" t="s">
        <v>910</v>
      </c>
      <c r="D157" s="10" t="s">
        <v>911</v>
      </c>
      <c r="E157" s="10" t="s">
        <v>611</v>
      </c>
      <c r="F157" s="33">
        <v>9780750332057</v>
      </c>
      <c r="G157" s="10" t="s">
        <v>912</v>
      </c>
      <c r="H157" s="10" t="s">
        <v>477</v>
      </c>
      <c r="I157" s="10" t="s">
        <v>499</v>
      </c>
      <c r="J157" s="83">
        <v>44188</v>
      </c>
      <c r="K157" s="11" t="s">
        <v>449</v>
      </c>
      <c r="L157" s="12">
        <f t="shared" si="7"/>
        <v>0</v>
      </c>
      <c r="M157" s="4"/>
      <c r="N157" s="4">
        <f t="shared" si="6"/>
        <v>4</v>
      </c>
      <c r="O157" s="4" t="str">
        <f t="shared" si="8"/>
        <v>4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spans="1:41" ht="18.75" x14ac:dyDescent="0.4">
      <c r="A158" s="16"/>
      <c r="B158" s="77">
        <v>148.5</v>
      </c>
      <c r="C158" s="10" t="s">
        <v>913</v>
      </c>
      <c r="D158" s="10" t="s">
        <v>914</v>
      </c>
      <c r="E158" s="10" t="s">
        <v>588</v>
      </c>
      <c r="F158" s="33">
        <v>9780750310956</v>
      </c>
      <c r="G158" s="10" t="s">
        <v>915</v>
      </c>
      <c r="H158" s="10" t="s">
        <v>608</v>
      </c>
      <c r="I158" s="10" t="s">
        <v>448</v>
      </c>
      <c r="J158" s="83">
        <v>42213</v>
      </c>
      <c r="K158" s="11" t="s">
        <v>449</v>
      </c>
      <c r="L158" s="12">
        <f t="shared" si="7"/>
        <v>0</v>
      </c>
      <c r="M158" s="4"/>
      <c r="N158" s="4">
        <f t="shared" si="6"/>
        <v>4</v>
      </c>
      <c r="O158" s="4" t="str">
        <f t="shared" si="8"/>
        <v>4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spans="1:41" ht="18.75" x14ac:dyDescent="0.4">
      <c r="A159" s="16"/>
      <c r="B159" s="75">
        <v>112.5</v>
      </c>
      <c r="C159" s="10" t="s">
        <v>916</v>
      </c>
      <c r="D159" s="10" t="s">
        <v>917</v>
      </c>
      <c r="E159" s="10" t="s">
        <v>455</v>
      </c>
      <c r="F159" s="33">
        <v>9781681744605</v>
      </c>
      <c r="G159" s="10" t="s">
        <v>918</v>
      </c>
      <c r="H159" s="10" t="s">
        <v>436</v>
      </c>
      <c r="I159" s="10" t="s">
        <v>448</v>
      </c>
      <c r="J159" s="83">
        <v>42711</v>
      </c>
      <c r="K159" s="11" t="s">
        <v>438</v>
      </c>
      <c r="L159" s="12">
        <f t="shared" si="7"/>
        <v>0</v>
      </c>
      <c r="M159" s="4"/>
      <c r="N159" s="4">
        <f t="shared" si="6"/>
        <v>4</v>
      </c>
      <c r="O159" s="4" t="str">
        <f t="shared" si="8"/>
        <v>4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</row>
    <row r="160" spans="1:41" ht="18.75" x14ac:dyDescent="0.4">
      <c r="A160" s="16"/>
      <c r="B160" s="77">
        <v>148.5</v>
      </c>
      <c r="C160" s="10" t="s">
        <v>919</v>
      </c>
      <c r="D160" s="10" t="s">
        <v>920</v>
      </c>
      <c r="E160" s="10" t="s">
        <v>512</v>
      </c>
      <c r="F160" s="33">
        <v>9780750321105</v>
      </c>
      <c r="G160" s="10" t="s">
        <v>921</v>
      </c>
      <c r="H160" s="10" t="s">
        <v>523</v>
      </c>
      <c r="I160" s="10" t="s">
        <v>448</v>
      </c>
      <c r="J160" s="83">
        <v>43706</v>
      </c>
      <c r="K160" s="11" t="s">
        <v>449</v>
      </c>
      <c r="L160" s="12">
        <f t="shared" si="7"/>
        <v>0</v>
      </c>
      <c r="M160" s="4"/>
      <c r="N160" s="4">
        <f t="shared" si="6"/>
        <v>4</v>
      </c>
      <c r="O160" s="4" t="str">
        <f t="shared" si="8"/>
        <v>4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spans="1:41" ht="18.75" x14ac:dyDescent="0.4">
      <c r="A161" s="16"/>
      <c r="B161" s="75">
        <v>112.5</v>
      </c>
      <c r="C161" s="10" t="s">
        <v>922</v>
      </c>
      <c r="D161" s="10" t="s">
        <v>923</v>
      </c>
      <c r="E161" s="10" t="s">
        <v>496</v>
      </c>
      <c r="F161" s="33">
        <v>9781681743561</v>
      </c>
      <c r="G161" s="10" t="s">
        <v>924</v>
      </c>
      <c r="H161" s="10" t="s">
        <v>650</v>
      </c>
      <c r="I161" s="10" t="s">
        <v>437</v>
      </c>
      <c r="J161" s="83">
        <v>42461</v>
      </c>
      <c r="K161" s="11" t="s">
        <v>438</v>
      </c>
      <c r="L161" s="12">
        <f t="shared" si="7"/>
        <v>0</v>
      </c>
      <c r="M161" s="4"/>
      <c r="N161" s="4">
        <f t="shared" si="6"/>
        <v>4</v>
      </c>
      <c r="O161" s="4" t="str">
        <f t="shared" si="8"/>
        <v>4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spans="1:41" ht="18.75" x14ac:dyDescent="0.4">
      <c r="A162" s="16"/>
      <c r="B162" s="75">
        <v>112.5</v>
      </c>
      <c r="C162" s="10" t="s">
        <v>925</v>
      </c>
      <c r="D162" s="10" t="s">
        <v>926</v>
      </c>
      <c r="E162" s="10" t="s">
        <v>455</v>
      </c>
      <c r="F162" s="33">
        <v>9781681744247</v>
      </c>
      <c r="G162" s="10" t="s">
        <v>927</v>
      </c>
      <c r="H162" s="10" t="s">
        <v>436</v>
      </c>
      <c r="I162" s="10" t="s">
        <v>499</v>
      </c>
      <c r="J162" s="83">
        <v>42675</v>
      </c>
      <c r="K162" s="11" t="s">
        <v>438</v>
      </c>
      <c r="L162" s="12">
        <f t="shared" si="7"/>
        <v>0</v>
      </c>
      <c r="M162" s="4"/>
      <c r="N162" s="4">
        <f t="shared" si="6"/>
        <v>4</v>
      </c>
      <c r="O162" s="4" t="str">
        <f t="shared" si="8"/>
        <v>4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spans="1:41" ht="18.75" x14ac:dyDescent="0.4">
      <c r="A163" s="16"/>
      <c r="B163" s="77">
        <v>148.5</v>
      </c>
      <c r="C163" s="10" t="s">
        <v>928</v>
      </c>
      <c r="D163" s="10" t="s">
        <v>929</v>
      </c>
      <c r="E163" s="10" t="s">
        <v>512</v>
      </c>
      <c r="F163" s="33">
        <v>9780750324144</v>
      </c>
      <c r="G163" s="10" t="s">
        <v>930</v>
      </c>
      <c r="H163" s="10" t="s">
        <v>477</v>
      </c>
      <c r="I163" s="10" t="s">
        <v>437</v>
      </c>
      <c r="J163" s="83">
        <v>43734</v>
      </c>
      <c r="K163" s="11" t="s">
        <v>535</v>
      </c>
      <c r="L163" s="12">
        <f t="shared" si="7"/>
        <v>0</v>
      </c>
      <c r="M163" s="4"/>
      <c r="N163" s="4">
        <f t="shared" si="6"/>
        <v>4</v>
      </c>
      <c r="O163" s="4" t="str">
        <f t="shared" si="8"/>
        <v>4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spans="1:41" ht="18.75" x14ac:dyDescent="0.4">
      <c r="A164" s="16"/>
      <c r="B164" s="75">
        <v>112.5</v>
      </c>
      <c r="C164" s="10" t="s">
        <v>931</v>
      </c>
      <c r="D164" s="10" t="s">
        <v>932</v>
      </c>
      <c r="E164" s="10" t="s">
        <v>455</v>
      </c>
      <c r="F164" s="33">
        <v>9781681744087</v>
      </c>
      <c r="G164" s="10" t="s">
        <v>933</v>
      </c>
      <c r="H164" s="10" t="s">
        <v>548</v>
      </c>
      <c r="I164" s="10" t="s">
        <v>437</v>
      </c>
      <c r="J164" s="83">
        <v>42628</v>
      </c>
      <c r="K164" s="11" t="s">
        <v>438</v>
      </c>
      <c r="L164" s="12">
        <f t="shared" si="7"/>
        <v>0</v>
      </c>
      <c r="M164" s="4"/>
      <c r="N164" s="4">
        <f t="shared" si="6"/>
        <v>4</v>
      </c>
      <c r="O164" s="4" t="str">
        <f t="shared" si="8"/>
        <v>4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spans="1:41" ht="18.75" x14ac:dyDescent="0.4">
      <c r="A165" s="16"/>
      <c r="B165" s="77">
        <v>148.5</v>
      </c>
      <c r="C165" s="10" t="s">
        <v>934</v>
      </c>
      <c r="D165" s="10" t="s">
        <v>935</v>
      </c>
      <c r="E165" s="10" t="s">
        <v>560</v>
      </c>
      <c r="F165" s="33">
        <v>9780750312974</v>
      </c>
      <c r="G165" s="10" t="s">
        <v>936</v>
      </c>
      <c r="H165" s="10" t="s">
        <v>566</v>
      </c>
      <c r="I165" s="10" t="s">
        <v>437</v>
      </c>
      <c r="J165" s="83">
        <v>43720</v>
      </c>
      <c r="K165" s="11" t="s">
        <v>554</v>
      </c>
      <c r="L165" s="12">
        <f t="shared" si="7"/>
        <v>0</v>
      </c>
      <c r="M165" s="4"/>
      <c r="N165" s="4">
        <f t="shared" si="6"/>
        <v>4</v>
      </c>
      <c r="O165" s="4" t="str">
        <f t="shared" si="8"/>
        <v>4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spans="1:41" ht="18.75" x14ac:dyDescent="0.4">
      <c r="A166" s="16"/>
      <c r="B166" s="77">
        <v>180</v>
      </c>
      <c r="C166" s="10" t="s">
        <v>937</v>
      </c>
      <c r="D166" s="10" t="s">
        <v>938</v>
      </c>
      <c r="E166" s="10" t="s">
        <v>551</v>
      </c>
      <c r="F166" s="33">
        <v>9780750322300</v>
      </c>
      <c r="G166" s="10" t="s">
        <v>939</v>
      </c>
      <c r="H166" s="10" t="s">
        <v>940</v>
      </c>
      <c r="I166" s="10" t="s">
        <v>437</v>
      </c>
      <c r="J166" s="83">
        <v>43802</v>
      </c>
      <c r="K166" s="11" t="s">
        <v>554</v>
      </c>
      <c r="L166" s="12">
        <f t="shared" si="7"/>
        <v>0</v>
      </c>
      <c r="M166" s="4"/>
      <c r="N166" s="4">
        <f t="shared" si="6"/>
        <v>4</v>
      </c>
      <c r="O166" s="4" t="str">
        <f t="shared" si="8"/>
        <v>4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1:41" ht="18.75" x14ac:dyDescent="0.4">
      <c r="A167" s="16"/>
      <c r="B167" s="77">
        <v>148.5</v>
      </c>
      <c r="C167" s="10" t="s">
        <v>941</v>
      </c>
      <c r="D167" s="10" t="s">
        <v>942</v>
      </c>
      <c r="E167" s="10" t="s">
        <v>451</v>
      </c>
      <c r="F167" s="33">
        <v>9780750311564</v>
      </c>
      <c r="G167" s="10" t="s">
        <v>943</v>
      </c>
      <c r="H167" s="10" t="s">
        <v>594</v>
      </c>
      <c r="I167" s="10" t="s">
        <v>437</v>
      </c>
      <c r="J167" s="83">
        <v>42824</v>
      </c>
      <c r="K167" s="11" t="s">
        <v>449</v>
      </c>
      <c r="L167" s="12">
        <f t="shared" si="7"/>
        <v>0</v>
      </c>
      <c r="M167" s="4"/>
      <c r="N167" s="4">
        <f t="shared" si="6"/>
        <v>4</v>
      </c>
      <c r="O167" s="4" t="str">
        <f t="shared" si="8"/>
        <v>4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1:41" ht="18.75" x14ac:dyDescent="0.4">
      <c r="A168" s="16"/>
      <c r="B168" s="77">
        <v>148.5</v>
      </c>
      <c r="C168" s="17" t="s">
        <v>944</v>
      </c>
      <c r="D168" s="17" t="s">
        <v>942</v>
      </c>
      <c r="E168" s="17" t="s">
        <v>512</v>
      </c>
      <c r="F168" s="34">
        <v>9780750314619</v>
      </c>
      <c r="G168" s="17" t="s">
        <v>945</v>
      </c>
      <c r="H168" s="17" t="s">
        <v>594</v>
      </c>
      <c r="I168" s="17" t="s">
        <v>448</v>
      </c>
      <c r="J168" s="84">
        <v>43664</v>
      </c>
      <c r="K168" s="18" t="s">
        <v>449</v>
      </c>
      <c r="L168" s="12">
        <f t="shared" si="7"/>
        <v>0</v>
      </c>
      <c r="M168" s="4"/>
      <c r="N168" s="4">
        <f t="shared" si="6"/>
        <v>4</v>
      </c>
      <c r="O168" s="4" t="str">
        <f t="shared" si="8"/>
        <v>4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1:41" ht="18.75" x14ac:dyDescent="0.4">
      <c r="A169" s="16"/>
      <c r="B169" s="77">
        <v>148.5</v>
      </c>
      <c r="C169" s="10" t="s">
        <v>946</v>
      </c>
      <c r="D169" s="10" t="s">
        <v>942</v>
      </c>
      <c r="E169" s="10" t="s">
        <v>512</v>
      </c>
      <c r="F169" s="33">
        <v>9780750324502</v>
      </c>
      <c r="G169" s="10" t="s">
        <v>947</v>
      </c>
      <c r="H169" s="10" t="s">
        <v>594</v>
      </c>
      <c r="I169" s="10" t="s">
        <v>448</v>
      </c>
      <c r="J169" s="83">
        <v>43664</v>
      </c>
      <c r="K169" s="11" t="s">
        <v>449</v>
      </c>
      <c r="L169" s="12">
        <f t="shared" si="7"/>
        <v>0</v>
      </c>
      <c r="M169" s="4"/>
      <c r="N169" s="4">
        <f t="shared" si="6"/>
        <v>4</v>
      </c>
      <c r="O169" s="4" t="str">
        <f t="shared" si="8"/>
        <v>4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1:41" ht="18.75" x14ac:dyDescent="0.4">
      <c r="A170" s="16"/>
      <c r="B170" s="77">
        <v>148.5</v>
      </c>
      <c r="C170" s="10" t="s">
        <v>948</v>
      </c>
      <c r="D170" s="10" t="s">
        <v>942</v>
      </c>
      <c r="E170" s="10" t="s">
        <v>512</v>
      </c>
      <c r="F170" s="33">
        <v>9780750324540</v>
      </c>
      <c r="G170" s="10" t="s">
        <v>949</v>
      </c>
      <c r="H170" s="10" t="s">
        <v>594</v>
      </c>
      <c r="I170" s="10" t="s">
        <v>448</v>
      </c>
      <c r="J170" s="83">
        <v>43664</v>
      </c>
      <c r="K170" s="11" t="s">
        <v>449</v>
      </c>
      <c r="L170" s="12">
        <f t="shared" si="7"/>
        <v>0</v>
      </c>
      <c r="M170" s="4"/>
      <c r="N170" s="4">
        <f t="shared" si="6"/>
        <v>4</v>
      </c>
      <c r="O170" s="4" t="str">
        <f t="shared" si="8"/>
        <v>4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1:41" ht="18.75" x14ac:dyDescent="0.4">
      <c r="A171" s="16"/>
      <c r="B171" s="77">
        <v>180</v>
      </c>
      <c r="C171" s="10" t="s">
        <v>950</v>
      </c>
      <c r="D171" s="10" t="s">
        <v>951</v>
      </c>
      <c r="E171" s="10" t="s">
        <v>471</v>
      </c>
      <c r="F171" s="33">
        <v>9780750320863</v>
      </c>
      <c r="G171" s="10" t="s">
        <v>952</v>
      </c>
      <c r="H171" s="10" t="s">
        <v>608</v>
      </c>
      <c r="I171" s="10" t="s">
        <v>437</v>
      </c>
      <c r="J171" s="83">
        <v>44155</v>
      </c>
      <c r="K171" s="11" t="s">
        <v>535</v>
      </c>
      <c r="L171" s="12">
        <f t="shared" si="7"/>
        <v>0</v>
      </c>
      <c r="M171" s="4"/>
      <c r="N171" s="4">
        <f t="shared" si="6"/>
        <v>4</v>
      </c>
      <c r="O171" s="4" t="str">
        <f t="shared" si="8"/>
        <v>4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1:41" ht="18.75" x14ac:dyDescent="0.4">
      <c r="A172" s="16"/>
      <c r="B172" s="77">
        <v>180</v>
      </c>
      <c r="C172" s="10" t="s">
        <v>953</v>
      </c>
      <c r="D172" s="10" t="s">
        <v>954</v>
      </c>
      <c r="E172" s="10" t="s">
        <v>471</v>
      </c>
      <c r="F172" s="33">
        <v>9780750325622</v>
      </c>
      <c r="G172" s="10" t="s">
        <v>955</v>
      </c>
      <c r="H172" s="10" t="s">
        <v>447</v>
      </c>
      <c r="I172" s="10" t="s">
        <v>437</v>
      </c>
      <c r="J172" s="83">
        <v>44154</v>
      </c>
      <c r="K172" s="11" t="s">
        <v>449</v>
      </c>
      <c r="L172" s="12">
        <f t="shared" si="7"/>
        <v>0</v>
      </c>
      <c r="M172" s="4"/>
      <c r="N172" s="4">
        <f t="shared" si="6"/>
        <v>4</v>
      </c>
      <c r="O172" s="4" t="str">
        <f t="shared" si="8"/>
        <v>4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1:41" ht="18.75" x14ac:dyDescent="0.4">
      <c r="A173" s="16"/>
      <c r="B173" s="75">
        <v>112.5</v>
      </c>
      <c r="C173" s="10" t="s">
        <v>956</v>
      </c>
      <c r="D173" s="10" t="s">
        <v>957</v>
      </c>
      <c r="E173" s="10" t="s">
        <v>455</v>
      </c>
      <c r="F173" s="33">
        <v>9781681742960</v>
      </c>
      <c r="G173" s="10" t="s">
        <v>958</v>
      </c>
      <c r="H173" s="10" t="s">
        <v>594</v>
      </c>
      <c r="I173" s="10" t="s">
        <v>437</v>
      </c>
      <c r="J173" s="83">
        <v>42619</v>
      </c>
      <c r="K173" s="11" t="s">
        <v>438</v>
      </c>
      <c r="L173" s="12">
        <f t="shared" si="7"/>
        <v>0</v>
      </c>
      <c r="M173" s="4"/>
      <c r="N173" s="4">
        <f t="shared" si="6"/>
        <v>4</v>
      </c>
      <c r="O173" s="4" t="str">
        <f t="shared" si="8"/>
        <v>4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1:41" ht="18.75" x14ac:dyDescent="0.4">
      <c r="A174" s="16"/>
      <c r="B174" s="77">
        <v>180</v>
      </c>
      <c r="C174" s="10" t="s">
        <v>959</v>
      </c>
      <c r="D174" s="10" t="s">
        <v>960</v>
      </c>
      <c r="E174" s="10" t="s">
        <v>551</v>
      </c>
      <c r="F174" s="33">
        <v>9780750324588</v>
      </c>
      <c r="G174" s="10" t="s">
        <v>961</v>
      </c>
      <c r="H174" s="10" t="s">
        <v>744</v>
      </c>
      <c r="I174" s="10" t="s">
        <v>437</v>
      </c>
      <c r="J174" s="83">
        <v>44091</v>
      </c>
      <c r="K174" s="11" t="s">
        <v>554</v>
      </c>
      <c r="L174" s="12">
        <f t="shared" si="7"/>
        <v>0</v>
      </c>
      <c r="M174" s="4"/>
      <c r="N174" s="4">
        <f t="shared" si="6"/>
        <v>4</v>
      </c>
      <c r="O174" s="4" t="str">
        <f t="shared" si="8"/>
        <v>4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1:41" ht="18.75" x14ac:dyDescent="0.4">
      <c r="A175" s="16"/>
      <c r="B175" s="77">
        <v>148.5</v>
      </c>
      <c r="C175" s="10" t="s">
        <v>962</v>
      </c>
      <c r="D175" s="10" t="s">
        <v>963</v>
      </c>
      <c r="E175" s="10" t="s">
        <v>459</v>
      </c>
      <c r="F175" s="33">
        <v>9780750316248</v>
      </c>
      <c r="G175" s="10" t="s">
        <v>964</v>
      </c>
      <c r="H175" s="10" t="s">
        <v>477</v>
      </c>
      <c r="I175" s="10" t="s">
        <v>437</v>
      </c>
      <c r="J175" s="83">
        <v>43385</v>
      </c>
      <c r="K175" s="11" t="s">
        <v>449</v>
      </c>
      <c r="L175" s="12">
        <f t="shared" si="7"/>
        <v>0</v>
      </c>
      <c r="M175" s="4"/>
      <c r="N175" s="4">
        <f t="shared" si="6"/>
        <v>4</v>
      </c>
      <c r="O175" s="4" t="str">
        <f t="shared" si="8"/>
        <v>4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1:41" ht="18.75" x14ac:dyDescent="0.4">
      <c r="A176" s="16"/>
      <c r="B176" s="75">
        <v>112.5</v>
      </c>
      <c r="C176" s="10" t="s">
        <v>965</v>
      </c>
      <c r="D176" s="10" t="s">
        <v>966</v>
      </c>
      <c r="E176" s="10" t="s">
        <v>496</v>
      </c>
      <c r="F176" s="33">
        <v>9781681742724</v>
      </c>
      <c r="G176" s="10" t="s">
        <v>967</v>
      </c>
      <c r="H176" s="10" t="s">
        <v>447</v>
      </c>
      <c r="I176" s="10" t="s">
        <v>437</v>
      </c>
      <c r="J176" s="83">
        <v>42551</v>
      </c>
      <c r="K176" s="11" t="s">
        <v>438</v>
      </c>
      <c r="L176" s="12">
        <f t="shared" si="7"/>
        <v>0</v>
      </c>
      <c r="M176" s="4"/>
      <c r="N176" s="4">
        <f t="shared" si="6"/>
        <v>4</v>
      </c>
      <c r="O176" s="4" t="str">
        <f t="shared" si="8"/>
        <v>4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1:41" ht="18.75" x14ac:dyDescent="0.4">
      <c r="A177" s="16"/>
      <c r="B177" s="75">
        <v>112.5</v>
      </c>
      <c r="C177" s="17" t="s">
        <v>968</v>
      </c>
      <c r="D177" s="17" t="s">
        <v>969</v>
      </c>
      <c r="E177" s="17" t="s">
        <v>475</v>
      </c>
      <c r="F177" s="34">
        <v>9781643272832</v>
      </c>
      <c r="G177" s="17" t="s">
        <v>970</v>
      </c>
      <c r="H177" s="17" t="s">
        <v>436</v>
      </c>
      <c r="I177" s="17" t="s">
        <v>437</v>
      </c>
      <c r="J177" s="84">
        <v>43377</v>
      </c>
      <c r="K177" s="18" t="s">
        <v>438</v>
      </c>
      <c r="L177" s="12">
        <f t="shared" si="7"/>
        <v>0</v>
      </c>
      <c r="M177" s="4"/>
      <c r="N177" s="4">
        <f t="shared" si="6"/>
        <v>4</v>
      </c>
      <c r="O177" s="4" t="str">
        <f t="shared" si="8"/>
        <v>4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1:41" ht="18.75" x14ac:dyDescent="0.4">
      <c r="A178" s="16"/>
      <c r="B178" s="75">
        <v>112.5</v>
      </c>
      <c r="C178" s="10" t="s">
        <v>971</v>
      </c>
      <c r="D178" s="10" t="s">
        <v>972</v>
      </c>
      <c r="E178" s="10" t="s">
        <v>475</v>
      </c>
      <c r="F178" s="33">
        <v>9781643271170</v>
      </c>
      <c r="G178" s="10" t="s">
        <v>973</v>
      </c>
      <c r="H178" s="10" t="s">
        <v>436</v>
      </c>
      <c r="I178" s="10" t="s">
        <v>437</v>
      </c>
      <c r="J178" s="83">
        <v>43334</v>
      </c>
      <c r="K178" s="11" t="s">
        <v>438</v>
      </c>
      <c r="L178" s="12">
        <f t="shared" si="7"/>
        <v>0</v>
      </c>
      <c r="M178" s="4"/>
      <c r="N178" s="4">
        <f t="shared" si="6"/>
        <v>4</v>
      </c>
      <c r="O178" s="4" t="str">
        <f t="shared" si="8"/>
        <v>4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1:41" ht="18.75" x14ac:dyDescent="0.4">
      <c r="A179" s="16"/>
      <c r="B179" s="75">
        <v>112.5</v>
      </c>
      <c r="C179" s="10" t="s">
        <v>974</v>
      </c>
      <c r="D179" s="10" t="s">
        <v>580</v>
      </c>
      <c r="E179" s="10" t="s">
        <v>434</v>
      </c>
      <c r="F179" s="33">
        <v>9781627054966</v>
      </c>
      <c r="G179" s="10" t="s">
        <v>975</v>
      </c>
      <c r="H179" s="10" t="s">
        <v>650</v>
      </c>
      <c r="I179" s="10" t="s">
        <v>499</v>
      </c>
      <c r="J179" s="83">
        <v>41974</v>
      </c>
      <c r="K179" s="11" t="s">
        <v>438</v>
      </c>
      <c r="L179" s="12">
        <f t="shared" si="7"/>
        <v>0</v>
      </c>
      <c r="M179" s="4"/>
      <c r="N179" s="4">
        <f t="shared" si="6"/>
        <v>4</v>
      </c>
      <c r="O179" s="4" t="str">
        <f t="shared" si="8"/>
        <v>4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1:41" ht="18.75" x14ac:dyDescent="0.4">
      <c r="A180" s="16"/>
      <c r="B180" s="77">
        <v>180</v>
      </c>
      <c r="C180" s="10" t="s">
        <v>976</v>
      </c>
      <c r="D180" s="10" t="s">
        <v>977</v>
      </c>
      <c r="E180" s="10" t="s">
        <v>471</v>
      </c>
      <c r="F180" s="33">
        <v>9780750321891</v>
      </c>
      <c r="G180" s="10" t="s">
        <v>978</v>
      </c>
      <c r="H180" s="10" t="s">
        <v>594</v>
      </c>
      <c r="I180" s="10" t="s">
        <v>437</v>
      </c>
      <c r="J180" s="83">
        <v>43791</v>
      </c>
      <c r="K180" s="11" t="s">
        <v>449</v>
      </c>
      <c r="L180" s="12">
        <f t="shared" si="7"/>
        <v>0</v>
      </c>
      <c r="M180" s="4"/>
      <c r="N180" s="4">
        <f t="shared" si="6"/>
        <v>4</v>
      </c>
      <c r="O180" s="4" t="str">
        <f t="shared" si="8"/>
        <v>4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1:41" ht="18.75" x14ac:dyDescent="0.4">
      <c r="A181" s="16"/>
      <c r="B181" s="77">
        <v>148.5</v>
      </c>
      <c r="C181" s="10" t="s">
        <v>979</v>
      </c>
      <c r="D181" s="10" t="s">
        <v>980</v>
      </c>
      <c r="E181" s="10" t="s">
        <v>512</v>
      </c>
      <c r="F181" s="33">
        <v>9780750322263</v>
      </c>
      <c r="G181" s="10" t="s">
        <v>981</v>
      </c>
      <c r="H181" s="10" t="s">
        <v>734</v>
      </c>
      <c r="I181" s="10" t="s">
        <v>437</v>
      </c>
      <c r="J181" s="83">
        <v>43746</v>
      </c>
      <c r="K181" s="11" t="s">
        <v>449</v>
      </c>
      <c r="L181" s="12">
        <f t="shared" si="7"/>
        <v>0</v>
      </c>
      <c r="M181" s="4"/>
      <c r="N181" s="4">
        <f t="shared" si="6"/>
        <v>4</v>
      </c>
      <c r="O181" s="4" t="str">
        <f t="shared" si="8"/>
        <v>4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spans="1:41" ht="18.75" x14ac:dyDescent="0.4">
      <c r="A182" s="16"/>
      <c r="B182" s="77">
        <v>148.5</v>
      </c>
      <c r="C182" s="10" t="s">
        <v>982</v>
      </c>
      <c r="D182" s="10" t="s">
        <v>983</v>
      </c>
      <c r="E182" s="10" t="s">
        <v>512</v>
      </c>
      <c r="F182" s="33">
        <v>9780750315739</v>
      </c>
      <c r="G182" s="10" t="s">
        <v>984</v>
      </c>
      <c r="H182" s="10" t="s">
        <v>548</v>
      </c>
      <c r="I182" s="10" t="s">
        <v>437</v>
      </c>
      <c r="J182" s="83">
        <v>43692</v>
      </c>
      <c r="K182" s="11" t="s">
        <v>449</v>
      </c>
      <c r="L182" s="12">
        <f t="shared" si="7"/>
        <v>0</v>
      </c>
      <c r="M182" s="4"/>
      <c r="N182" s="4">
        <f t="shared" si="6"/>
        <v>4</v>
      </c>
      <c r="O182" s="4" t="str">
        <f t="shared" si="8"/>
        <v>4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1:41" ht="18.75" x14ac:dyDescent="0.4">
      <c r="A183" s="16"/>
      <c r="B183" s="77">
        <v>148.5</v>
      </c>
      <c r="C183" s="10" t="s">
        <v>985</v>
      </c>
      <c r="D183" s="10" t="s">
        <v>986</v>
      </c>
      <c r="E183" s="10" t="s">
        <v>560</v>
      </c>
      <c r="F183" s="33">
        <v>9780750315005</v>
      </c>
      <c r="G183" s="10" t="s">
        <v>987</v>
      </c>
      <c r="H183" s="10" t="s">
        <v>654</v>
      </c>
      <c r="I183" s="10" t="s">
        <v>437</v>
      </c>
      <c r="J183" s="83">
        <v>43455</v>
      </c>
      <c r="K183" s="11" t="s">
        <v>554</v>
      </c>
      <c r="L183" s="12">
        <f t="shared" si="7"/>
        <v>0</v>
      </c>
      <c r="M183" s="4"/>
      <c r="N183" s="4">
        <f t="shared" si="6"/>
        <v>4</v>
      </c>
      <c r="O183" s="4" t="str">
        <f t="shared" si="8"/>
        <v>4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spans="1:41" ht="18.75" x14ac:dyDescent="0.4">
      <c r="A184" s="16"/>
      <c r="B184" s="77">
        <v>148.5</v>
      </c>
      <c r="C184" s="10" t="s">
        <v>988</v>
      </c>
      <c r="D184" s="10" t="s">
        <v>989</v>
      </c>
      <c r="E184" s="10" t="s">
        <v>560</v>
      </c>
      <c r="F184" s="33">
        <v>9780750314268</v>
      </c>
      <c r="G184" s="10" t="s">
        <v>990</v>
      </c>
      <c r="H184" s="10" t="s">
        <v>991</v>
      </c>
      <c r="I184" s="10" t="s">
        <v>437</v>
      </c>
      <c r="J184" s="83">
        <v>43522</v>
      </c>
      <c r="K184" s="11" t="s">
        <v>554</v>
      </c>
      <c r="L184" s="12">
        <f t="shared" si="7"/>
        <v>0</v>
      </c>
      <c r="M184" s="4"/>
      <c r="N184" s="4">
        <f t="shared" si="6"/>
        <v>4</v>
      </c>
      <c r="O184" s="4" t="str">
        <f t="shared" si="8"/>
        <v>4</v>
      </c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spans="1:41" ht="18.75" x14ac:dyDescent="0.4">
      <c r="A185" s="16"/>
      <c r="B185" s="75">
        <v>112.5</v>
      </c>
      <c r="C185" s="10" t="s">
        <v>992</v>
      </c>
      <c r="D185" s="10" t="s">
        <v>993</v>
      </c>
      <c r="E185" s="10" t="s">
        <v>492</v>
      </c>
      <c r="F185" s="33">
        <v>9781681748825</v>
      </c>
      <c r="G185" s="10" t="s">
        <v>994</v>
      </c>
      <c r="H185" s="10" t="s">
        <v>548</v>
      </c>
      <c r="I185" s="10" t="s">
        <v>448</v>
      </c>
      <c r="J185" s="83">
        <v>43172</v>
      </c>
      <c r="K185" s="11" t="s">
        <v>438</v>
      </c>
      <c r="L185" s="12">
        <f t="shared" si="7"/>
        <v>0</v>
      </c>
      <c r="M185" s="4"/>
      <c r="N185" s="4">
        <f t="shared" si="6"/>
        <v>4</v>
      </c>
      <c r="O185" s="4" t="str">
        <f t="shared" si="8"/>
        <v>4</v>
      </c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spans="1:41" ht="18.75" x14ac:dyDescent="0.4">
      <c r="A186" s="16"/>
      <c r="B186" s="77">
        <v>148.5</v>
      </c>
      <c r="C186" s="10" t="s">
        <v>995</v>
      </c>
      <c r="D186" s="10" t="s">
        <v>996</v>
      </c>
      <c r="E186" s="10" t="s">
        <v>459</v>
      </c>
      <c r="F186" s="33">
        <v>9780750314947</v>
      </c>
      <c r="G186" s="10" t="s">
        <v>997</v>
      </c>
      <c r="H186" s="10" t="s">
        <v>436</v>
      </c>
      <c r="I186" s="10" t="s">
        <v>437</v>
      </c>
      <c r="J186" s="83">
        <v>43397</v>
      </c>
      <c r="K186" s="11" t="s">
        <v>449</v>
      </c>
      <c r="L186" s="12">
        <f t="shared" si="7"/>
        <v>0</v>
      </c>
      <c r="M186" s="4"/>
      <c r="N186" s="4">
        <f t="shared" si="6"/>
        <v>4</v>
      </c>
      <c r="O186" s="4" t="str">
        <f t="shared" si="8"/>
        <v>4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1:41" ht="18.75" x14ac:dyDescent="0.4">
      <c r="A187" s="16"/>
      <c r="B187" s="77">
        <v>180</v>
      </c>
      <c r="C187" s="10" t="s">
        <v>998</v>
      </c>
      <c r="D187" s="10" t="s">
        <v>999</v>
      </c>
      <c r="E187" s="10" t="s">
        <v>471</v>
      </c>
      <c r="F187" s="33">
        <v>9780750316033</v>
      </c>
      <c r="G187" s="10" t="s">
        <v>1000</v>
      </c>
      <c r="H187" s="10" t="s">
        <v>590</v>
      </c>
      <c r="I187" s="10" t="s">
        <v>437</v>
      </c>
      <c r="J187" s="83">
        <v>43830</v>
      </c>
      <c r="K187" s="11" t="s">
        <v>449</v>
      </c>
      <c r="L187" s="12">
        <f t="shared" si="7"/>
        <v>0</v>
      </c>
      <c r="M187" s="4"/>
      <c r="N187" s="4">
        <f t="shared" si="6"/>
        <v>4</v>
      </c>
      <c r="O187" s="4" t="str">
        <f t="shared" si="8"/>
        <v>4</v>
      </c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1:41" ht="18.75" x14ac:dyDescent="0.4">
      <c r="A188" s="16"/>
      <c r="B188" s="77">
        <v>148.5</v>
      </c>
      <c r="C188" s="10" t="s">
        <v>1001</v>
      </c>
      <c r="D188" s="10" t="s">
        <v>870</v>
      </c>
      <c r="E188" s="10" t="s">
        <v>451</v>
      </c>
      <c r="F188" s="33">
        <v>9780750313605</v>
      </c>
      <c r="G188" s="10" t="s">
        <v>1002</v>
      </c>
      <c r="H188" s="10" t="s">
        <v>477</v>
      </c>
      <c r="I188" s="10" t="s">
        <v>437</v>
      </c>
      <c r="J188" s="83">
        <v>42977</v>
      </c>
      <c r="K188" s="11" t="s">
        <v>449</v>
      </c>
      <c r="L188" s="12">
        <f t="shared" si="7"/>
        <v>0</v>
      </c>
      <c r="M188" s="4"/>
      <c r="N188" s="4">
        <f t="shared" si="6"/>
        <v>4</v>
      </c>
      <c r="O188" s="4" t="str">
        <f t="shared" si="8"/>
        <v>4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1:41" ht="18.75" x14ac:dyDescent="0.4">
      <c r="A189" s="16"/>
      <c r="B189" s="75">
        <v>112.5</v>
      </c>
      <c r="C189" s="10" t="s">
        <v>1003</v>
      </c>
      <c r="D189" s="10" t="s">
        <v>1004</v>
      </c>
      <c r="E189" s="10" t="s">
        <v>584</v>
      </c>
      <c r="F189" s="33">
        <v>9781643277479</v>
      </c>
      <c r="G189" s="10" t="s">
        <v>1005</v>
      </c>
      <c r="H189" s="10" t="s">
        <v>548</v>
      </c>
      <c r="I189" s="10" t="s">
        <v>437</v>
      </c>
      <c r="J189" s="83">
        <v>43823</v>
      </c>
      <c r="K189" s="11" t="s">
        <v>438</v>
      </c>
      <c r="L189" s="12">
        <f t="shared" si="7"/>
        <v>0</v>
      </c>
      <c r="M189" s="4"/>
      <c r="N189" s="4">
        <f t="shared" si="6"/>
        <v>4</v>
      </c>
      <c r="O189" s="4" t="str">
        <f t="shared" si="8"/>
        <v>4</v>
      </c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spans="1:41" ht="18.75" x14ac:dyDescent="0.4">
      <c r="A190" s="16"/>
      <c r="B190" s="77">
        <v>180</v>
      </c>
      <c r="C190" s="10" t="s">
        <v>1006</v>
      </c>
      <c r="D190" s="10" t="s">
        <v>1007</v>
      </c>
      <c r="E190" s="10" t="s">
        <v>471</v>
      </c>
      <c r="F190" s="33">
        <v>9780750316996</v>
      </c>
      <c r="G190" s="10" t="s">
        <v>1008</v>
      </c>
      <c r="H190" s="10" t="s">
        <v>594</v>
      </c>
      <c r="I190" s="10" t="s">
        <v>437</v>
      </c>
      <c r="J190" s="83">
        <v>43787</v>
      </c>
      <c r="K190" s="11" t="s">
        <v>449</v>
      </c>
      <c r="L190" s="12">
        <f t="shared" si="7"/>
        <v>0</v>
      </c>
      <c r="M190" s="4"/>
      <c r="N190" s="4">
        <f t="shared" si="6"/>
        <v>4</v>
      </c>
      <c r="O190" s="4" t="str">
        <f t="shared" si="8"/>
        <v>4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spans="1:41" ht="18.75" x14ac:dyDescent="0.4">
      <c r="A191" s="16"/>
      <c r="B191" s="75">
        <v>112.5</v>
      </c>
      <c r="C191" s="10" t="s">
        <v>1009</v>
      </c>
      <c r="D191" s="10" t="s">
        <v>1010</v>
      </c>
      <c r="E191" s="10" t="s">
        <v>455</v>
      </c>
      <c r="F191" s="33">
        <v>9781681743080</v>
      </c>
      <c r="G191" s="10" t="s">
        <v>1011</v>
      </c>
      <c r="H191" s="10" t="s">
        <v>594</v>
      </c>
      <c r="I191" s="10" t="s">
        <v>437</v>
      </c>
      <c r="J191" s="83">
        <v>42736</v>
      </c>
      <c r="K191" s="11" t="s">
        <v>438</v>
      </c>
      <c r="L191" s="12">
        <f t="shared" si="7"/>
        <v>0</v>
      </c>
      <c r="M191" s="4"/>
      <c r="N191" s="4">
        <f t="shared" si="6"/>
        <v>4</v>
      </c>
      <c r="O191" s="4" t="str">
        <f t="shared" si="8"/>
        <v>4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spans="1:41" ht="18.75" x14ac:dyDescent="0.4">
      <c r="A192" s="16"/>
      <c r="B192" s="75">
        <v>112.5</v>
      </c>
      <c r="C192" s="17" t="s">
        <v>1012</v>
      </c>
      <c r="D192" s="17" t="s">
        <v>1013</v>
      </c>
      <c r="E192" s="17" t="s">
        <v>492</v>
      </c>
      <c r="F192" s="34">
        <v>9781681747019</v>
      </c>
      <c r="G192" s="17" t="s">
        <v>1014</v>
      </c>
      <c r="H192" s="17" t="s">
        <v>447</v>
      </c>
      <c r="I192" s="17" t="s">
        <v>437</v>
      </c>
      <c r="J192" s="84">
        <v>43151</v>
      </c>
      <c r="K192" s="18" t="s">
        <v>438</v>
      </c>
      <c r="L192" s="12">
        <f t="shared" si="7"/>
        <v>0</v>
      </c>
      <c r="M192" s="4"/>
      <c r="N192" s="4">
        <f t="shared" si="6"/>
        <v>4</v>
      </c>
      <c r="O192" s="4" t="str">
        <f t="shared" si="8"/>
        <v>4</v>
      </c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1:41" ht="18.75" x14ac:dyDescent="0.4">
      <c r="A193" s="16"/>
      <c r="B193" s="77">
        <v>180</v>
      </c>
      <c r="C193" s="10" t="s">
        <v>1015</v>
      </c>
      <c r="D193" s="10" t="s">
        <v>1016</v>
      </c>
      <c r="E193" s="10" t="s">
        <v>471</v>
      </c>
      <c r="F193" s="33">
        <v>9780750312226</v>
      </c>
      <c r="G193" s="10" t="s">
        <v>1017</v>
      </c>
      <c r="H193" s="10" t="s">
        <v>594</v>
      </c>
      <c r="I193" s="10" t="s">
        <v>437</v>
      </c>
      <c r="J193" s="83">
        <v>43829</v>
      </c>
      <c r="K193" s="11" t="s">
        <v>449</v>
      </c>
      <c r="L193" s="12">
        <f t="shared" si="7"/>
        <v>0</v>
      </c>
      <c r="M193" s="4"/>
      <c r="N193" s="4">
        <f t="shared" ref="N193:N256" si="9">L193+N192</f>
        <v>4</v>
      </c>
      <c r="O193" s="4" t="str">
        <f t="shared" si="8"/>
        <v>4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1:41" ht="18.75" x14ac:dyDescent="0.4">
      <c r="A194" s="16"/>
      <c r="B194" s="77">
        <v>148.5</v>
      </c>
      <c r="C194" s="10" t="s">
        <v>1018</v>
      </c>
      <c r="D194" s="10" t="s">
        <v>1019</v>
      </c>
      <c r="E194" s="10" t="s">
        <v>459</v>
      </c>
      <c r="F194" s="33">
        <v>9780750321976</v>
      </c>
      <c r="G194" s="10" t="s">
        <v>1020</v>
      </c>
      <c r="H194" s="10" t="s">
        <v>477</v>
      </c>
      <c r="I194" s="10" t="s">
        <v>437</v>
      </c>
      <c r="J194" s="83">
        <v>43430</v>
      </c>
      <c r="K194" s="11" t="s">
        <v>535</v>
      </c>
      <c r="L194" s="12">
        <f t="shared" si="7"/>
        <v>0</v>
      </c>
      <c r="M194" s="4"/>
      <c r="N194" s="4">
        <f t="shared" si="9"/>
        <v>4</v>
      </c>
      <c r="O194" s="4" t="str">
        <f t="shared" si="8"/>
        <v>4</v>
      </c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1:41" ht="18.75" x14ac:dyDescent="0.4">
      <c r="A195" s="16"/>
      <c r="B195" s="75">
        <v>112.5</v>
      </c>
      <c r="C195" s="10" t="s">
        <v>1021</v>
      </c>
      <c r="D195" s="10" t="s">
        <v>1022</v>
      </c>
      <c r="E195" s="10" t="s">
        <v>434</v>
      </c>
      <c r="F195" s="33">
        <v>9781627052726</v>
      </c>
      <c r="G195" s="10" t="s">
        <v>1023</v>
      </c>
      <c r="H195" s="10" t="s">
        <v>594</v>
      </c>
      <c r="I195" s="10" t="s">
        <v>499</v>
      </c>
      <c r="J195" s="83">
        <v>41671</v>
      </c>
      <c r="K195" s="11" t="s">
        <v>438</v>
      </c>
      <c r="L195" s="12">
        <f t="shared" si="7"/>
        <v>0</v>
      </c>
      <c r="M195" s="4"/>
      <c r="N195" s="4">
        <f t="shared" si="9"/>
        <v>4</v>
      </c>
      <c r="O195" s="4" t="str">
        <f t="shared" si="8"/>
        <v>4</v>
      </c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1:41" ht="18.75" x14ac:dyDescent="0.4">
      <c r="A196" s="16"/>
      <c r="B196" s="77">
        <v>180</v>
      </c>
      <c r="C196" s="10" t="s">
        <v>1024</v>
      </c>
      <c r="D196" s="10" t="s">
        <v>1025</v>
      </c>
      <c r="E196" s="10" t="s">
        <v>471</v>
      </c>
      <c r="F196" s="33">
        <v>9780750334655</v>
      </c>
      <c r="G196" s="10" t="s">
        <v>1026</v>
      </c>
      <c r="H196" s="10" t="s">
        <v>461</v>
      </c>
      <c r="I196" s="10" t="s">
        <v>437</v>
      </c>
      <c r="J196" s="83">
        <v>44160</v>
      </c>
      <c r="K196" s="11" t="s">
        <v>449</v>
      </c>
      <c r="L196" s="12">
        <f t="shared" ref="L196:L259" si="10">IF(A196="Yes",1,0)</f>
        <v>0</v>
      </c>
      <c r="M196" s="4"/>
      <c r="N196" s="4">
        <f t="shared" si="9"/>
        <v>4</v>
      </c>
      <c r="O196" s="4" t="str">
        <f t="shared" ref="O196:O259" si="11">N196&amp;A196</f>
        <v>4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spans="1:41" ht="18.75" x14ac:dyDescent="0.4">
      <c r="A197" s="16"/>
      <c r="B197" s="75">
        <v>112.5</v>
      </c>
      <c r="C197" s="10" t="s">
        <v>1027</v>
      </c>
      <c r="D197" s="10" t="s">
        <v>1025</v>
      </c>
      <c r="E197" s="10" t="s">
        <v>455</v>
      </c>
      <c r="F197" s="33">
        <v>9781681744360</v>
      </c>
      <c r="G197" s="10" t="s">
        <v>1028</v>
      </c>
      <c r="H197" s="10" t="s">
        <v>461</v>
      </c>
      <c r="I197" s="10" t="s">
        <v>499</v>
      </c>
      <c r="J197" s="83">
        <v>42711</v>
      </c>
      <c r="K197" s="11" t="s">
        <v>438</v>
      </c>
      <c r="L197" s="12">
        <f t="shared" si="10"/>
        <v>0</v>
      </c>
      <c r="M197" s="4"/>
      <c r="N197" s="4">
        <f t="shared" si="9"/>
        <v>4</v>
      </c>
      <c r="O197" s="4" t="str">
        <f t="shared" si="11"/>
        <v>4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spans="1:41" ht="18.75" x14ac:dyDescent="0.4">
      <c r="A198" s="16"/>
      <c r="B198" s="75">
        <v>112.5</v>
      </c>
      <c r="C198" s="10" t="s">
        <v>1029</v>
      </c>
      <c r="D198" s="10" t="s">
        <v>1030</v>
      </c>
      <c r="E198" s="10" t="s">
        <v>496</v>
      </c>
      <c r="F198" s="33">
        <v>9781681740096</v>
      </c>
      <c r="G198" s="10" t="s">
        <v>1031</v>
      </c>
      <c r="H198" s="10" t="s">
        <v>523</v>
      </c>
      <c r="I198" s="10" t="s">
        <v>437</v>
      </c>
      <c r="J198" s="83">
        <v>42423</v>
      </c>
      <c r="K198" s="11" t="s">
        <v>438</v>
      </c>
      <c r="L198" s="12">
        <f t="shared" si="10"/>
        <v>0</v>
      </c>
      <c r="M198" s="4"/>
      <c r="N198" s="4">
        <f t="shared" si="9"/>
        <v>4</v>
      </c>
      <c r="O198" s="4" t="str">
        <f t="shared" si="11"/>
        <v>4</v>
      </c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spans="1:41" ht="18.75" x14ac:dyDescent="0.4">
      <c r="A199" s="16"/>
      <c r="B199" s="75">
        <v>112.5</v>
      </c>
      <c r="C199" s="10" t="s">
        <v>1032</v>
      </c>
      <c r="D199" s="10" t="s">
        <v>1033</v>
      </c>
      <c r="E199" s="10" t="s">
        <v>492</v>
      </c>
      <c r="F199" s="33">
        <v>9781681745800</v>
      </c>
      <c r="G199" s="10" t="s">
        <v>1034</v>
      </c>
      <c r="H199" s="10" t="s">
        <v>486</v>
      </c>
      <c r="I199" s="10" t="s">
        <v>437</v>
      </c>
      <c r="J199" s="83">
        <v>43031</v>
      </c>
      <c r="K199" s="11" t="s">
        <v>438</v>
      </c>
      <c r="L199" s="12">
        <f t="shared" si="10"/>
        <v>0</v>
      </c>
      <c r="M199" s="4"/>
      <c r="N199" s="4">
        <f t="shared" si="9"/>
        <v>4</v>
      </c>
      <c r="O199" s="4" t="str">
        <f t="shared" si="11"/>
        <v>4</v>
      </c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spans="1:41" ht="18.75" x14ac:dyDescent="0.4">
      <c r="A200" s="16"/>
      <c r="B200" s="77">
        <v>180</v>
      </c>
      <c r="C200" s="10" t="s">
        <v>1035</v>
      </c>
      <c r="D200" s="10" t="s">
        <v>1036</v>
      </c>
      <c r="E200" s="10" t="s">
        <v>471</v>
      </c>
      <c r="F200" s="33">
        <v>9780750324267</v>
      </c>
      <c r="G200" s="10" t="s">
        <v>1037</v>
      </c>
      <c r="H200" s="10" t="s">
        <v>436</v>
      </c>
      <c r="I200" s="10" t="s">
        <v>437</v>
      </c>
      <c r="J200" s="83">
        <v>43784</v>
      </c>
      <c r="K200" s="11" t="s">
        <v>449</v>
      </c>
      <c r="L200" s="12">
        <f t="shared" si="10"/>
        <v>0</v>
      </c>
      <c r="M200" s="4"/>
      <c r="N200" s="4">
        <f t="shared" si="9"/>
        <v>4</v>
      </c>
      <c r="O200" s="4" t="str">
        <f t="shared" si="11"/>
        <v>4</v>
      </c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spans="1:41" ht="18.75" x14ac:dyDescent="0.4">
      <c r="A201" s="16"/>
      <c r="B201" s="75">
        <v>112.5</v>
      </c>
      <c r="C201" s="10" t="s">
        <v>1038</v>
      </c>
      <c r="D201" s="10" t="s">
        <v>1039</v>
      </c>
      <c r="E201" s="10" t="s">
        <v>455</v>
      </c>
      <c r="F201" s="33">
        <v>9781681742809</v>
      </c>
      <c r="G201" s="10" t="s">
        <v>1040</v>
      </c>
      <c r="H201" s="10" t="s">
        <v>436</v>
      </c>
      <c r="I201" s="10" t="s">
        <v>448</v>
      </c>
      <c r="J201" s="83">
        <v>42675</v>
      </c>
      <c r="K201" s="11" t="s">
        <v>438</v>
      </c>
      <c r="L201" s="12">
        <f t="shared" si="10"/>
        <v>0</v>
      </c>
      <c r="M201" s="4"/>
      <c r="N201" s="4">
        <f t="shared" si="9"/>
        <v>4</v>
      </c>
      <c r="O201" s="4" t="str">
        <f t="shared" si="11"/>
        <v>4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spans="1:41" ht="18.75" x14ac:dyDescent="0.4">
      <c r="A202" s="16"/>
      <c r="B202" s="77">
        <v>112.5</v>
      </c>
      <c r="C202" s="10" t="s">
        <v>1041</v>
      </c>
      <c r="D202" s="10" t="s">
        <v>1039</v>
      </c>
      <c r="E202" s="10" t="s">
        <v>611</v>
      </c>
      <c r="F202" s="33">
        <v>9780750333979</v>
      </c>
      <c r="G202" s="10" t="s">
        <v>1042</v>
      </c>
      <c r="H202" s="10" t="s">
        <v>436</v>
      </c>
      <c r="I202" s="10" t="s">
        <v>448</v>
      </c>
      <c r="J202" s="83">
        <v>44349</v>
      </c>
      <c r="K202" s="11" t="s">
        <v>449</v>
      </c>
      <c r="L202" s="12">
        <f t="shared" si="10"/>
        <v>0</v>
      </c>
      <c r="M202" s="4"/>
      <c r="N202" s="4">
        <f t="shared" si="9"/>
        <v>4</v>
      </c>
      <c r="O202" s="4" t="str">
        <f t="shared" si="11"/>
        <v>4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spans="1:41" ht="18.75" x14ac:dyDescent="0.4">
      <c r="A203" s="16"/>
      <c r="B203" s="77">
        <v>180</v>
      </c>
      <c r="C203" s="10" t="s">
        <v>1043</v>
      </c>
      <c r="D203" s="10" t="s">
        <v>659</v>
      </c>
      <c r="E203" s="10" t="s">
        <v>611</v>
      </c>
      <c r="F203" s="33">
        <v>9780750324625</v>
      </c>
      <c r="G203" s="10" t="s">
        <v>1044</v>
      </c>
      <c r="H203" s="10" t="s">
        <v>468</v>
      </c>
      <c r="I203" s="10" t="s">
        <v>437</v>
      </c>
      <c r="J203" s="83">
        <v>44412</v>
      </c>
      <c r="K203" s="11" t="s">
        <v>449</v>
      </c>
      <c r="L203" s="12">
        <f t="shared" si="10"/>
        <v>0</v>
      </c>
      <c r="M203" s="4"/>
      <c r="N203" s="4">
        <f t="shared" si="9"/>
        <v>4</v>
      </c>
      <c r="O203" s="4" t="str">
        <f t="shared" si="11"/>
        <v>4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spans="1:41" ht="18.75" x14ac:dyDescent="0.4">
      <c r="A204" s="16"/>
      <c r="B204" s="77">
        <v>180</v>
      </c>
      <c r="C204" s="10" t="s">
        <v>1045</v>
      </c>
      <c r="D204" s="10" t="s">
        <v>1046</v>
      </c>
      <c r="E204" s="10" t="s">
        <v>611</v>
      </c>
      <c r="F204" s="33">
        <v>9780750338134</v>
      </c>
      <c r="G204" s="10" t="s">
        <v>1047</v>
      </c>
      <c r="H204" s="10" t="s">
        <v>628</v>
      </c>
      <c r="I204" s="10" t="s">
        <v>437</v>
      </c>
      <c r="J204" s="83">
        <v>44404</v>
      </c>
      <c r="K204" s="11" t="s">
        <v>449</v>
      </c>
      <c r="L204" s="12">
        <f t="shared" si="10"/>
        <v>0</v>
      </c>
      <c r="M204" s="4"/>
      <c r="N204" s="4">
        <f t="shared" si="9"/>
        <v>4</v>
      </c>
      <c r="O204" s="4" t="str">
        <f t="shared" si="11"/>
        <v>4</v>
      </c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spans="1:41" ht="18.75" x14ac:dyDescent="0.4">
      <c r="A205" s="16"/>
      <c r="B205" s="75">
        <v>112.5</v>
      </c>
      <c r="C205" s="10" t="s">
        <v>1048</v>
      </c>
      <c r="D205" s="10" t="s">
        <v>1049</v>
      </c>
      <c r="E205" s="10" t="s">
        <v>492</v>
      </c>
      <c r="F205" s="33">
        <v>9781681747057</v>
      </c>
      <c r="G205" s="10" t="s">
        <v>1050</v>
      </c>
      <c r="H205" s="10" t="s">
        <v>468</v>
      </c>
      <c r="I205" s="10" t="s">
        <v>437</v>
      </c>
      <c r="J205" s="83">
        <v>43130</v>
      </c>
      <c r="K205" s="11" t="s">
        <v>438</v>
      </c>
      <c r="L205" s="12">
        <f t="shared" si="10"/>
        <v>0</v>
      </c>
      <c r="M205" s="4"/>
      <c r="N205" s="4">
        <f t="shared" si="9"/>
        <v>4</v>
      </c>
      <c r="O205" s="4" t="str">
        <f t="shared" si="11"/>
        <v>4</v>
      </c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spans="1:41" ht="18.75" x14ac:dyDescent="0.4">
      <c r="A206" s="16"/>
      <c r="B206" s="75">
        <v>112.5</v>
      </c>
      <c r="C206" s="17" t="s">
        <v>1051</v>
      </c>
      <c r="D206" s="17" t="s">
        <v>1049</v>
      </c>
      <c r="E206" s="17" t="s">
        <v>492</v>
      </c>
      <c r="F206" s="34">
        <v>9781681745602</v>
      </c>
      <c r="G206" s="17" t="s">
        <v>1052</v>
      </c>
      <c r="H206" s="17" t="s">
        <v>468</v>
      </c>
      <c r="I206" s="17" t="s">
        <v>437</v>
      </c>
      <c r="J206" s="84">
        <v>43130</v>
      </c>
      <c r="K206" s="18" t="s">
        <v>438</v>
      </c>
      <c r="L206" s="12">
        <f t="shared" si="10"/>
        <v>0</v>
      </c>
      <c r="M206" s="4"/>
      <c r="N206" s="4">
        <f t="shared" si="9"/>
        <v>4</v>
      </c>
      <c r="O206" s="4" t="str">
        <f t="shared" si="11"/>
        <v>4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spans="1:41" ht="18.75" x14ac:dyDescent="0.4">
      <c r="A207" s="16"/>
      <c r="B207" s="75">
        <v>112.5</v>
      </c>
      <c r="C207" s="10" t="s">
        <v>1053</v>
      </c>
      <c r="D207" s="10" t="s">
        <v>1054</v>
      </c>
      <c r="E207" s="10" t="s">
        <v>492</v>
      </c>
      <c r="F207" s="33">
        <v>9781681741628</v>
      </c>
      <c r="G207" s="10" t="s">
        <v>1055</v>
      </c>
      <c r="H207" s="10" t="s">
        <v>734</v>
      </c>
      <c r="I207" s="10" t="s">
        <v>499</v>
      </c>
      <c r="J207" s="83">
        <v>43217</v>
      </c>
      <c r="K207" s="11" t="s">
        <v>438</v>
      </c>
      <c r="L207" s="12">
        <f t="shared" si="10"/>
        <v>0</v>
      </c>
      <c r="M207" s="4"/>
      <c r="N207" s="4">
        <f t="shared" si="9"/>
        <v>4</v>
      </c>
      <c r="O207" s="4" t="str">
        <f t="shared" si="11"/>
        <v>4</v>
      </c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spans="1:41" ht="18.75" x14ac:dyDescent="0.4">
      <c r="B208" s="79">
        <v>45</v>
      </c>
      <c r="C208" s="10" t="s">
        <v>1056</v>
      </c>
      <c r="D208" s="10" t="s">
        <v>1057</v>
      </c>
      <c r="E208" s="10" t="s">
        <v>560</v>
      </c>
      <c r="F208" s="33">
        <v>9780750317542</v>
      </c>
      <c r="G208" s="10" t="s">
        <v>1058</v>
      </c>
      <c r="H208" s="10" t="s">
        <v>553</v>
      </c>
      <c r="I208" s="10" t="s">
        <v>499</v>
      </c>
      <c r="J208" s="83">
        <v>43371</v>
      </c>
      <c r="K208" s="11" t="s">
        <v>554</v>
      </c>
      <c r="L208" s="12">
        <f t="shared" si="10"/>
        <v>0</v>
      </c>
      <c r="M208" s="4"/>
      <c r="N208" s="4">
        <f t="shared" si="9"/>
        <v>4</v>
      </c>
      <c r="O208" s="4" t="str">
        <f t="shared" si="11"/>
        <v>4</v>
      </c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 spans="1:41" ht="18.75" x14ac:dyDescent="0.4">
      <c r="A209" s="16"/>
      <c r="B209" s="75">
        <v>112.5</v>
      </c>
      <c r="C209" s="10" t="s">
        <v>1059</v>
      </c>
      <c r="D209" s="10" t="s">
        <v>1060</v>
      </c>
      <c r="E209" s="10" t="s">
        <v>492</v>
      </c>
      <c r="F209" s="33">
        <v>9781681745640</v>
      </c>
      <c r="G209" s="10" t="s">
        <v>1061</v>
      </c>
      <c r="H209" s="10" t="s">
        <v>594</v>
      </c>
      <c r="I209" s="10" t="s">
        <v>437</v>
      </c>
      <c r="J209" s="83">
        <v>43172</v>
      </c>
      <c r="K209" s="11" t="s">
        <v>438</v>
      </c>
      <c r="L209" s="12">
        <f t="shared" si="10"/>
        <v>0</v>
      </c>
      <c r="M209" s="4"/>
      <c r="N209" s="4">
        <f t="shared" si="9"/>
        <v>4</v>
      </c>
      <c r="O209" s="4" t="str">
        <f t="shared" si="11"/>
        <v>4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</row>
    <row r="210" spans="1:41" ht="18.75" x14ac:dyDescent="0.4">
      <c r="A210" s="16"/>
      <c r="B210" s="77">
        <v>148.5</v>
      </c>
      <c r="C210" s="10" t="s">
        <v>1062</v>
      </c>
      <c r="D210" s="10" t="s">
        <v>1063</v>
      </c>
      <c r="E210" s="10" t="s">
        <v>512</v>
      </c>
      <c r="F210" s="33">
        <v>9780750316668</v>
      </c>
      <c r="G210" s="10" t="s">
        <v>1064</v>
      </c>
      <c r="H210" s="10" t="s">
        <v>468</v>
      </c>
      <c r="I210" s="10" t="s">
        <v>437</v>
      </c>
      <c r="J210" s="83">
        <v>43538</v>
      </c>
      <c r="K210" s="11" t="s">
        <v>449</v>
      </c>
      <c r="L210" s="12">
        <f t="shared" si="10"/>
        <v>0</v>
      </c>
      <c r="M210" s="4"/>
      <c r="N210" s="4">
        <f t="shared" si="9"/>
        <v>4</v>
      </c>
      <c r="O210" s="4" t="str">
        <f t="shared" si="11"/>
        <v>4</v>
      </c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</row>
    <row r="211" spans="1:41" ht="18.75" x14ac:dyDescent="0.4">
      <c r="A211" s="16"/>
      <c r="B211" s="77">
        <v>180</v>
      </c>
      <c r="C211" s="17" t="s">
        <v>1065</v>
      </c>
      <c r="D211" s="17" t="s">
        <v>1066</v>
      </c>
      <c r="E211" s="17" t="s">
        <v>611</v>
      </c>
      <c r="F211" s="34">
        <v>9780750330572</v>
      </c>
      <c r="G211" s="17" t="s">
        <v>1067</v>
      </c>
      <c r="H211" s="17" t="s">
        <v>477</v>
      </c>
      <c r="I211" s="17" t="s">
        <v>437</v>
      </c>
      <c r="J211" s="84">
        <v>44334</v>
      </c>
      <c r="K211" s="18" t="s">
        <v>535</v>
      </c>
      <c r="L211" s="12">
        <f t="shared" si="10"/>
        <v>0</v>
      </c>
      <c r="M211" s="4"/>
      <c r="N211" s="4">
        <f t="shared" si="9"/>
        <v>4</v>
      </c>
      <c r="O211" s="4" t="str">
        <f t="shared" si="11"/>
        <v>4</v>
      </c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</row>
    <row r="212" spans="1:41" ht="18.75" x14ac:dyDescent="0.4">
      <c r="A212" s="16"/>
      <c r="B212" s="77">
        <v>180</v>
      </c>
      <c r="C212" s="10" t="s">
        <v>1068</v>
      </c>
      <c r="D212" s="10" t="s">
        <v>1066</v>
      </c>
      <c r="E212" s="10" t="s">
        <v>611</v>
      </c>
      <c r="F212" s="33">
        <v>9780750337458</v>
      </c>
      <c r="G212" s="10" t="s">
        <v>1069</v>
      </c>
      <c r="H212" s="10" t="s">
        <v>477</v>
      </c>
      <c r="I212" s="10" t="s">
        <v>437</v>
      </c>
      <c r="J212" s="83">
        <v>44334</v>
      </c>
      <c r="K212" s="11" t="s">
        <v>535</v>
      </c>
      <c r="L212" s="12">
        <f t="shared" si="10"/>
        <v>0</v>
      </c>
      <c r="M212" s="4"/>
      <c r="N212" s="4">
        <f t="shared" si="9"/>
        <v>4</v>
      </c>
      <c r="O212" s="4" t="str">
        <f t="shared" si="11"/>
        <v>4</v>
      </c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</row>
    <row r="213" spans="1:41" ht="18.75" x14ac:dyDescent="0.4">
      <c r="A213" s="16"/>
      <c r="B213" s="75">
        <v>112.5</v>
      </c>
      <c r="C213" s="10" t="s">
        <v>1070</v>
      </c>
      <c r="D213" s="10" t="s">
        <v>1071</v>
      </c>
      <c r="E213" s="10" t="s">
        <v>475</v>
      </c>
      <c r="F213" s="33">
        <v>9781681745565</v>
      </c>
      <c r="G213" s="10" t="s">
        <v>1072</v>
      </c>
      <c r="H213" s="10" t="s">
        <v>650</v>
      </c>
      <c r="I213" s="10" t="s">
        <v>437</v>
      </c>
      <c r="J213" s="83">
        <v>43318</v>
      </c>
      <c r="K213" s="11" t="s">
        <v>438</v>
      </c>
      <c r="L213" s="12">
        <f t="shared" si="10"/>
        <v>0</v>
      </c>
      <c r="M213" s="4"/>
      <c r="N213" s="4">
        <f t="shared" si="9"/>
        <v>4</v>
      </c>
      <c r="O213" s="4" t="str">
        <f t="shared" si="11"/>
        <v>4</v>
      </c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</row>
    <row r="214" spans="1:41" ht="18.75" x14ac:dyDescent="0.4">
      <c r="A214" s="16"/>
      <c r="B214" s="77">
        <v>148.5</v>
      </c>
      <c r="C214" s="10" t="s">
        <v>1073</v>
      </c>
      <c r="D214" s="10" t="s">
        <v>1074</v>
      </c>
      <c r="E214" s="10" t="s">
        <v>588</v>
      </c>
      <c r="F214" s="33">
        <v>9780750311441</v>
      </c>
      <c r="G214" s="10" t="s">
        <v>1075</v>
      </c>
      <c r="H214" s="10" t="s">
        <v>477</v>
      </c>
      <c r="I214" s="10" t="s">
        <v>437</v>
      </c>
      <c r="J214" s="83">
        <v>42248</v>
      </c>
      <c r="K214" s="11" t="s">
        <v>449</v>
      </c>
      <c r="L214" s="12">
        <f t="shared" si="10"/>
        <v>0</v>
      </c>
      <c r="M214" s="4"/>
      <c r="N214" s="4">
        <f t="shared" si="9"/>
        <v>4</v>
      </c>
      <c r="O214" s="4" t="str">
        <f t="shared" si="11"/>
        <v>4</v>
      </c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</row>
    <row r="215" spans="1:41" ht="18.75" x14ac:dyDescent="0.4">
      <c r="A215" s="16"/>
      <c r="B215" s="77">
        <v>148.5</v>
      </c>
      <c r="C215" s="17" t="s">
        <v>1076</v>
      </c>
      <c r="D215" s="17" t="s">
        <v>1077</v>
      </c>
      <c r="E215" s="17" t="s">
        <v>512</v>
      </c>
      <c r="F215" s="34">
        <v>9780750320467</v>
      </c>
      <c r="G215" s="17" t="s">
        <v>1078</v>
      </c>
      <c r="H215" s="17" t="s">
        <v>594</v>
      </c>
      <c r="I215" s="17" t="s">
        <v>437</v>
      </c>
      <c r="J215" s="84">
        <v>43524</v>
      </c>
      <c r="K215" s="18" t="s">
        <v>449</v>
      </c>
      <c r="L215" s="12">
        <f t="shared" si="10"/>
        <v>0</v>
      </c>
      <c r="M215" s="4"/>
      <c r="N215" s="4">
        <f t="shared" si="9"/>
        <v>4</v>
      </c>
      <c r="O215" s="4" t="str">
        <f t="shared" si="11"/>
        <v>4</v>
      </c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</row>
    <row r="216" spans="1:41" ht="18.75" x14ac:dyDescent="0.4">
      <c r="A216" s="16"/>
      <c r="B216" s="77">
        <v>180</v>
      </c>
      <c r="C216" s="10" t="s">
        <v>1079</v>
      </c>
      <c r="D216" s="10" t="s">
        <v>1080</v>
      </c>
      <c r="E216" s="10" t="s">
        <v>471</v>
      </c>
      <c r="F216" s="33">
        <v>9780750313360</v>
      </c>
      <c r="G216" s="10" t="s">
        <v>1081</v>
      </c>
      <c r="H216" s="10" t="s">
        <v>477</v>
      </c>
      <c r="I216" s="10" t="s">
        <v>437</v>
      </c>
      <c r="J216" s="83">
        <v>44194</v>
      </c>
      <c r="K216" s="11" t="s">
        <v>535</v>
      </c>
      <c r="L216" s="12">
        <f t="shared" si="10"/>
        <v>0</v>
      </c>
      <c r="M216" s="4"/>
      <c r="N216" s="4">
        <f t="shared" si="9"/>
        <v>4</v>
      </c>
      <c r="O216" s="4" t="str">
        <f t="shared" si="11"/>
        <v>4</v>
      </c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spans="1:41" ht="18.75" x14ac:dyDescent="0.4">
      <c r="A217" s="16"/>
      <c r="B217" s="75">
        <v>112.5</v>
      </c>
      <c r="C217" s="10" t="s">
        <v>1082</v>
      </c>
      <c r="D217" s="10" t="s">
        <v>1083</v>
      </c>
      <c r="E217" s="10" t="s">
        <v>475</v>
      </c>
      <c r="F217" s="33">
        <v>9781643273235</v>
      </c>
      <c r="G217" s="10" t="s">
        <v>1084</v>
      </c>
      <c r="H217" s="10" t="s">
        <v>523</v>
      </c>
      <c r="I217" s="10" t="s">
        <v>499</v>
      </c>
      <c r="J217" s="83">
        <v>43426</v>
      </c>
      <c r="K217" s="11" t="s">
        <v>438</v>
      </c>
      <c r="L217" s="12">
        <f t="shared" si="10"/>
        <v>0</v>
      </c>
      <c r="M217" s="4"/>
      <c r="N217" s="4">
        <f t="shared" si="9"/>
        <v>4</v>
      </c>
      <c r="O217" s="4" t="str">
        <f t="shared" si="11"/>
        <v>4</v>
      </c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spans="1:41" ht="18.75" x14ac:dyDescent="0.4">
      <c r="A218" s="16"/>
      <c r="B218" s="75">
        <v>112.5</v>
      </c>
      <c r="C218" s="10" t="s">
        <v>1085</v>
      </c>
      <c r="D218" s="10" t="s">
        <v>1086</v>
      </c>
      <c r="E218" s="10" t="s">
        <v>492</v>
      </c>
      <c r="F218" s="33">
        <v>9781681749860</v>
      </c>
      <c r="G218" s="10" t="s">
        <v>1087</v>
      </c>
      <c r="H218" s="10" t="s">
        <v>523</v>
      </c>
      <c r="I218" s="10" t="s">
        <v>437</v>
      </c>
      <c r="J218" s="83">
        <v>43256</v>
      </c>
      <c r="K218" s="11" t="s">
        <v>438</v>
      </c>
      <c r="L218" s="12">
        <f t="shared" si="10"/>
        <v>0</v>
      </c>
      <c r="M218" s="4"/>
      <c r="N218" s="4">
        <f t="shared" si="9"/>
        <v>4</v>
      </c>
      <c r="O218" s="4" t="str">
        <f t="shared" si="11"/>
        <v>4</v>
      </c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spans="1:41" ht="18.75" x14ac:dyDescent="0.4">
      <c r="A219" s="16"/>
      <c r="B219" s="75">
        <v>112.5</v>
      </c>
      <c r="C219" s="10" t="s">
        <v>1088</v>
      </c>
      <c r="D219" s="10" t="s">
        <v>1089</v>
      </c>
      <c r="E219" s="10" t="s">
        <v>584</v>
      </c>
      <c r="F219" s="33">
        <v>9781643274072</v>
      </c>
      <c r="G219" s="10" t="s">
        <v>1090</v>
      </c>
      <c r="H219" s="10" t="s">
        <v>477</v>
      </c>
      <c r="I219" s="10" t="s">
        <v>448</v>
      </c>
      <c r="J219" s="83">
        <v>43552</v>
      </c>
      <c r="K219" s="11" t="s">
        <v>438</v>
      </c>
      <c r="L219" s="12">
        <f t="shared" si="10"/>
        <v>0</v>
      </c>
      <c r="M219" s="4"/>
      <c r="N219" s="4">
        <f t="shared" si="9"/>
        <v>4</v>
      </c>
      <c r="O219" s="4" t="str">
        <f t="shared" si="11"/>
        <v>4</v>
      </c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spans="1:41" ht="18.75" x14ac:dyDescent="0.4">
      <c r="A220" s="16"/>
      <c r="B220" s="75">
        <v>112.5</v>
      </c>
      <c r="C220" s="10" t="s">
        <v>1091</v>
      </c>
      <c r="D220" s="10" t="s">
        <v>1089</v>
      </c>
      <c r="E220" s="10" t="s">
        <v>584</v>
      </c>
      <c r="F220" s="33">
        <v>9781643277530</v>
      </c>
      <c r="G220" s="10" t="s">
        <v>1092</v>
      </c>
      <c r="H220" s="10" t="s">
        <v>477</v>
      </c>
      <c r="I220" s="10" t="s">
        <v>448</v>
      </c>
      <c r="J220" s="83">
        <v>43812</v>
      </c>
      <c r="K220" s="11" t="s">
        <v>438</v>
      </c>
      <c r="L220" s="12">
        <f t="shared" si="10"/>
        <v>0</v>
      </c>
      <c r="M220" s="4"/>
      <c r="N220" s="4">
        <f t="shared" si="9"/>
        <v>4</v>
      </c>
      <c r="O220" s="4" t="str">
        <f t="shared" si="11"/>
        <v>4</v>
      </c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spans="1:41" ht="18.75" x14ac:dyDescent="0.4">
      <c r="A221" s="16" t="s">
        <v>431</v>
      </c>
      <c r="B221" s="75">
        <v>112.5</v>
      </c>
      <c r="C221" s="10" t="s">
        <v>1093</v>
      </c>
      <c r="D221" s="10" t="s">
        <v>1094</v>
      </c>
      <c r="E221" s="10" t="s">
        <v>455</v>
      </c>
      <c r="F221" s="33">
        <v>9781681746654</v>
      </c>
      <c r="G221" s="10" t="s">
        <v>1095</v>
      </c>
      <c r="H221" s="10" t="s">
        <v>486</v>
      </c>
      <c r="I221" s="10" t="s">
        <v>448</v>
      </c>
      <c r="J221" s="83">
        <v>43063</v>
      </c>
      <c r="K221" s="11" t="s">
        <v>438</v>
      </c>
      <c r="L221" s="12">
        <f t="shared" si="10"/>
        <v>1</v>
      </c>
      <c r="M221" s="4"/>
      <c r="N221" s="4">
        <f t="shared" si="9"/>
        <v>5</v>
      </c>
      <c r="O221" s="4" t="str">
        <f t="shared" si="11"/>
        <v>5Yes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spans="1:41" ht="18.75" x14ac:dyDescent="0.4">
      <c r="A222" s="16"/>
      <c r="B222" s="75">
        <v>112.5</v>
      </c>
      <c r="C222" s="10" t="s">
        <v>1096</v>
      </c>
      <c r="D222" s="10" t="s">
        <v>1097</v>
      </c>
      <c r="E222" s="10" t="s">
        <v>475</v>
      </c>
      <c r="F222" s="33">
        <v>9781643270814</v>
      </c>
      <c r="G222" s="10" t="s">
        <v>1098</v>
      </c>
      <c r="H222" s="10" t="s">
        <v>650</v>
      </c>
      <c r="I222" s="10" t="s">
        <v>437</v>
      </c>
      <c r="J222" s="83">
        <v>43344</v>
      </c>
      <c r="K222" s="11" t="s">
        <v>438</v>
      </c>
      <c r="L222" s="12">
        <f t="shared" si="10"/>
        <v>0</v>
      </c>
      <c r="M222" s="4"/>
      <c r="N222" s="4">
        <f t="shared" si="9"/>
        <v>5</v>
      </c>
      <c r="O222" s="4" t="str">
        <f t="shared" si="11"/>
        <v>5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spans="1:41" ht="18.75" x14ac:dyDescent="0.4">
      <c r="A223" s="16"/>
      <c r="B223" s="75">
        <v>112.5</v>
      </c>
      <c r="C223" s="10" t="s">
        <v>1099</v>
      </c>
      <c r="D223" s="10" t="s">
        <v>1100</v>
      </c>
      <c r="E223" s="10" t="s">
        <v>492</v>
      </c>
      <c r="F223" s="33">
        <v>9781681748931</v>
      </c>
      <c r="G223" s="10" t="s">
        <v>1101</v>
      </c>
      <c r="H223" s="10" t="s">
        <v>436</v>
      </c>
      <c r="I223" s="10" t="s">
        <v>448</v>
      </c>
      <c r="J223" s="83">
        <v>43188</v>
      </c>
      <c r="K223" s="11" t="s">
        <v>438</v>
      </c>
      <c r="L223" s="12">
        <f t="shared" si="10"/>
        <v>0</v>
      </c>
      <c r="M223" s="4"/>
      <c r="N223" s="4">
        <f t="shared" si="9"/>
        <v>5</v>
      </c>
      <c r="O223" s="4" t="str">
        <f t="shared" si="11"/>
        <v>5</v>
      </c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spans="1:41" ht="18.75" x14ac:dyDescent="0.4">
      <c r="A224" s="16"/>
      <c r="B224" s="77">
        <v>180</v>
      </c>
      <c r="C224" s="10" t="s">
        <v>1102</v>
      </c>
      <c r="D224" s="10" t="s">
        <v>1103</v>
      </c>
      <c r="E224" s="10" t="s">
        <v>471</v>
      </c>
      <c r="F224" s="33">
        <v>9780750320788</v>
      </c>
      <c r="G224" s="10" t="s">
        <v>1104</v>
      </c>
      <c r="H224" s="10" t="s">
        <v>477</v>
      </c>
      <c r="I224" s="10" t="s">
        <v>437</v>
      </c>
      <c r="J224" s="83">
        <v>44139</v>
      </c>
      <c r="K224" s="11" t="s">
        <v>619</v>
      </c>
      <c r="L224" s="12">
        <f t="shared" si="10"/>
        <v>0</v>
      </c>
      <c r="M224" s="4"/>
      <c r="N224" s="4">
        <f t="shared" si="9"/>
        <v>5</v>
      </c>
      <c r="O224" s="4" t="str">
        <f t="shared" si="11"/>
        <v>5</v>
      </c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1:41" ht="18.75" x14ac:dyDescent="0.4">
      <c r="A225" s="16"/>
      <c r="B225" s="75">
        <v>112.5</v>
      </c>
      <c r="C225" s="10" t="s">
        <v>1105</v>
      </c>
      <c r="D225" s="10" t="s">
        <v>1106</v>
      </c>
      <c r="E225" s="10" t="s">
        <v>496</v>
      </c>
      <c r="F225" s="33">
        <v>9781681740201</v>
      </c>
      <c r="G225" s="10" t="s">
        <v>1107</v>
      </c>
      <c r="H225" s="10" t="s">
        <v>447</v>
      </c>
      <c r="I225" s="10" t="s">
        <v>437</v>
      </c>
      <c r="J225" s="83">
        <v>42278</v>
      </c>
      <c r="K225" s="11" t="s">
        <v>438</v>
      </c>
      <c r="L225" s="12">
        <f t="shared" si="10"/>
        <v>0</v>
      </c>
      <c r="M225" s="4"/>
      <c r="N225" s="4">
        <f t="shared" si="9"/>
        <v>5</v>
      </c>
      <c r="O225" s="4" t="str">
        <f t="shared" si="11"/>
        <v>5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1:41" ht="18.75" x14ac:dyDescent="0.4">
      <c r="A226" s="16"/>
      <c r="B226" s="75">
        <v>112.5</v>
      </c>
      <c r="C226" s="10" t="s">
        <v>1108</v>
      </c>
      <c r="D226" s="10" t="s">
        <v>671</v>
      </c>
      <c r="E226" s="10" t="s">
        <v>584</v>
      </c>
      <c r="F226" s="33">
        <v>9781643276816</v>
      </c>
      <c r="G226" s="10" t="s">
        <v>1109</v>
      </c>
      <c r="H226" s="10" t="s">
        <v>594</v>
      </c>
      <c r="I226" s="10" t="s">
        <v>448</v>
      </c>
      <c r="J226" s="83">
        <v>43732</v>
      </c>
      <c r="K226" s="11" t="s">
        <v>438</v>
      </c>
      <c r="L226" s="12">
        <f t="shared" si="10"/>
        <v>0</v>
      </c>
      <c r="M226" s="4"/>
      <c r="N226" s="4">
        <f t="shared" si="9"/>
        <v>5</v>
      </c>
      <c r="O226" s="4" t="str">
        <f t="shared" si="11"/>
        <v>5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spans="1:41" ht="18.75" x14ac:dyDescent="0.4">
      <c r="A227" s="16"/>
      <c r="B227" s="75">
        <v>112.5</v>
      </c>
      <c r="C227" s="10" t="s">
        <v>1110</v>
      </c>
      <c r="D227" s="10" t="s">
        <v>1111</v>
      </c>
      <c r="E227" s="10" t="s">
        <v>475</v>
      </c>
      <c r="F227" s="33">
        <v>9781643274133</v>
      </c>
      <c r="G227" s="10" t="s">
        <v>1112</v>
      </c>
      <c r="H227" s="10" t="s">
        <v>477</v>
      </c>
      <c r="I227" s="10" t="s">
        <v>437</v>
      </c>
      <c r="J227" s="83">
        <v>43538</v>
      </c>
      <c r="K227" s="11" t="s">
        <v>438</v>
      </c>
      <c r="L227" s="12">
        <f t="shared" si="10"/>
        <v>0</v>
      </c>
      <c r="M227" s="4"/>
      <c r="N227" s="4">
        <f t="shared" si="9"/>
        <v>5</v>
      </c>
      <c r="O227" s="4" t="str">
        <f t="shared" si="11"/>
        <v>5</v>
      </c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spans="1:41" ht="18.75" x14ac:dyDescent="0.4">
      <c r="A228" s="16"/>
      <c r="B228" s="77">
        <v>148.5</v>
      </c>
      <c r="C228" s="10" t="s">
        <v>1113</v>
      </c>
      <c r="D228" s="10" t="s">
        <v>1114</v>
      </c>
      <c r="E228" s="10" t="s">
        <v>459</v>
      </c>
      <c r="F228" s="33">
        <v>9780750313001</v>
      </c>
      <c r="G228" s="10" t="s">
        <v>1115</v>
      </c>
      <c r="H228" s="10" t="s">
        <v>608</v>
      </c>
      <c r="I228" s="10" t="s">
        <v>437</v>
      </c>
      <c r="J228" s="83">
        <v>43224</v>
      </c>
      <c r="K228" s="11" t="s">
        <v>449</v>
      </c>
      <c r="L228" s="12">
        <f t="shared" si="10"/>
        <v>0</v>
      </c>
      <c r="M228" s="4"/>
      <c r="N228" s="4">
        <f t="shared" si="9"/>
        <v>5</v>
      </c>
      <c r="O228" s="4" t="str">
        <f t="shared" si="11"/>
        <v>5</v>
      </c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spans="1:41" ht="18.75" x14ac:dyDescent="0.4">
      <c r="A229" s="16"/>
      <c r="B229" s="77">
        <v>148.5</v>
      </c>
      <c r="C229" s="10" t="s">
        <v>1116</v>
      </c>
      <c r="D229" s="10" t="s">
        <v>1114</v>
      </c>
      <c r="E229" s="10" t="s">
        <v>459</v>
      </c>
      <c r="F229" s="33">
        <v>9780750313032</v>
      </c>
      <c r="G229" s="10" t="s">
        <v>1117</v>
      </c>
      <c r="H229" s="10" t="s">
        <v>608</v>
      </c>
      <c r="I229" s="10" t="s">
        <v>437</v>
      </c>
      <c r="J229" s="83">
        <v>43363</v>
      </c>
      <c r="K229" s="11" t="s">
        <v>449</v>
      </c>
      <c r="L229" s="12">
        <f t="shared" si="10"/>
        <v>0</v>
      </c>
      <c r="M229" s="4"/>
      <c r="N229" s="4">
        <f t="shared" si="9"/>
        <v>5</v>
      </c>
      <c r="O229" s="4" t="str">
        <f t="shared" si="11"/>
        <v>5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1:41" ht="18.75" x14ac:dyDescent="0.4">
      <c r="A230" s="16"/>
      <c r="B230" s="77">
        <v>148.5</v>
      </c>
      <c r="C230" s="10" t="s">
        <v>1118</v>
      </c>
      <c r="D230" s="10" t="s">
        <v>1114</v>
      </c>
      <c r="E230" s="10" t="s">
        <v>512</v>
      </c>
      <c r="F230" s="33">
        <v>9780750313483</v>
      </c>
      <c r="G230" s="10" t="s">
        <v>1119</v>
      </c>
      <c r="H230" s="10" t="s">
        <v>608</v>
      </c>
      <c r="I230" s="10" t="s">
        <v>448</v>
      </c>
      <c r="J230" s="83">
        <v>43549</v>
      </c>
      <c r="K230" s="11" t="s">
        <v>449</v>
      </c>
      <c r="L230" s="12">
        <f t="shared" si="10"/>
        <v>0</v>
      </c>
      <c r="M230" s="4"/>
      <c r="N230" s="4">
        <f t="shared" si="9"/>
        <v>5</v>
      </c>
      <c r="O230" s="4" t="str">
        <f t="shared" si="11"/>
        <v>5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1:41" ht="18.75" x14ac:dyDescent="0.4">
      <c r="A231" s="16"/>
      <c r="B231" s="75">
        <v>112.5</v>
      </c>
      <c r="C231" s="10" t="s">
        <v>1120</v>
      </c>
      <c r="D231" s="10" t="s">
        <v>1121</v>
      </c>
      <c r="E231" s="10" t="s">
        <v>492</v>
      </c>
      <c r="F231" s="33">
        <v>9781681749570</v>
      </c>
      <c r="G231" s="10" t="s">
        <v>1122</v>
      </c>
      <c r="H231" s="10" t="s">
        <v>548</v>
      </c>
      <c r="I231" s="10" t="s">
        <v>448</v>
      </c>
      <c r="J231" s="83">
        <v>43244</v>
      </c>
      <c r="K231" s="11" t="s">
        <v>438</v>
      </c>
      <c r="L231" s="12">
        <f t="shared" si="10"/>
        <v>0</v>
      </c>
      <c r="M231" s="4"/>
      <c r="N231" s="4">
        <f t="shared" si="9"/>
        <v>5</v>
      </c>
      <c r="O231" s="4" t="str">
        <f t="shared" si="11"/>
        <v>5</v>
      </c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1:41" ht="18.75" x14ac:dyDescent="0.4">
      <c r="A232" s="16"/>
      <c r="B232" s="75">
        <v>112.5</v>
      </c>
      <c r="C232" s="10" t="s">
        <v>1123</v>
      </c>
      <c r="D232" s="10" t="s">
        <v>1124</v>
      </c>
      <c r="E232" s="10" t="s">
        <v>475</v>
      </c>
      <c r="F232" s="33">
        <v>9781643271712</v>
      </c>
      <c r="G232" s="10" t="s">
        <v>1125</v>
      </c>
      <c r="H232" s="10" t="s">
        <v>468</v>
      </c>
      <c r="I232" s="10" t="s">
        <v>448</v>
      </c>
      <c r="J232" s="83">
        <v>43444</v>
      </c>
      <c r="K232" s="11" t="s">
        <v>438</v>
      </c>
      <c r="L232" s="12">
        <f t="shared" si="10"/>
        <v>0</v>
      </c>
      <c r="M232" s="4"/>
      <c r="N232" s="4">
        <f t="shared" si="9"/>
        <v>5</v>
      </c>
      <c r="O232" s="4" t="str">
        <f t="shared" si="11"/>
        <v>5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1:41" ht="18.75" x14ac:dyDescent="0.4">
      <c r="A233" s="16"/>
      <c r="B233" s="77">
        <v>180</v>
      </c>
      <c r="C233" s="10" t="s">
        <v>1126</v>
      </c>
      <c r="D233" s="10" t="s">
        <v>1124</v>
      </c>
      <c r="E233" s="10" t="s">
        <v>471</v>
      </c>
      <c r="F233" s="33">
        <v>9780750335416</v>
      </c>
      <c r="G233" s="10" t="s">
        <v>1127</v>
      </c>
      <c r="H233" s="10" t="s">
        <v>468</v>
      </c>
      <c r="I233" s="10" t="s">
        <v>437</v>
      </c>
      <c r="J233" s="83">
        <v>44070</v>
      </c>
      <c r="K233" s="11" t="s">
        <v>449</v>
      </c>
      <c r="L233" s="12">
        <f t="shared" si="10"/>
        <v>0</v>
      </c>
      <c r="M233" s="4"/>
      <c r="N233" s="4">
        <f t="shared" si="9"/>
        <v>5</v>
      </c>
      <c r="O233" s="4" t="str">
        <f t="shared" si="11"/>
        <v>5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1:41" ht="18.75" x14ac:dyDescent="0.4">
      <c r="A234" s="16"/>
      <c r="B234" s="75">
        <v>112.5</v>
      </c>
      <c r="C234" s="10" t="s">
        <v>1128</v>
      </c>
      <c r="D234" s="10" t="s">
        <v>1129</v>
      </c>
      <c r="E234" s="10" t="s">
        <v>492</v>
      </c>
      <c r="F234" s="33">
        <v>9781681746524</v>
      </c>
      <c r="G234" s="10" t="s">
        <v>1130</v>
      </c>
      <c r="H234" s="10" t="s">
        <v>734</v>
      </c>
      <c r="I234" s="10" t="s">
        <v>448</v>
      </c>
      <c r="J234" s="83">
        <v>43237</v>
      </c>
      <c r="K234" s="11" t="s">
        <v>438</v>
      </c>
      <c r="L234" s="12">
        <f t="shared" si="10"/>
        <v>0</v>
      </c>
      <c r="M234" s="4"/>
      <c r="N234" s="4">
        <f t="shared" si="9"/>
        <v>5</v>
      </c>
      <c r="O234" s="4" t="str">
        <f t="shared" si="11"/>
        <v>5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1:41" ht="18.75" x14ac:dyDescent="0.4">
      <c r="A235" t="s">
        <v>431</v>
      </c>
      <c r="B235" s="58">
        <v>112.5</v>
      </c>
      <c r="C235" s="10" t="s">
        <v>1131</v>
      </c>
      <c r="D235" s="10" t="s">
        <v>1132</v>
      </c>
      <c r="E235" s="10" t="s">
        <v>455</v>
      </c>
      <c r="F235" s="33">
        <v>9781681740454</v>
      </c>
      <c r="G235" s="10" t="s">
        <v>1133</v>
      </c>
      <c r="H235" s="10" t="s">
        <v>734</v>
      </c>
      <c r="I235" s="10" t="s">
        <v>448</v>
      </c>
      <c r="J235" s="83">
        <v>42711</v>
      </c>
      <c r="K235" s="11" t="s">
        <v>438</v>
      </c>
      <c r="L235" s="12">
        <f t="shared" si="10"/>
        <v>1</v>
      </c>
      <c r="M235" s="4"/>
      <c r="N235" s="4">
        <f t="shared" si="9"/>
        <v>6</v>
      </c>
      <c r="O235" s="4" t="str">
        <f t="shared" si="11"/>
        <v>6Yes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1:41" ht="18.75" x14ac:dyDescent="0.4">
      <c r="A236" s="16"/>
      <c r="B236" s="77">
        <v>112.5</v>
      </c>
      <c r="C236" s="10" t="s">
        <v>1134</v>
      </c>
      <c r="D236" s="10" t="s">
        <v>1135</v>
      </c>
      <c r="E236" s="10" t="s">
        <v>471</v>
      </c>
      <c r="F236" s="33">
        <v>9780750317115</v>
      </c>
      <c r="G236" s="10" t="s">
        <v>1136</v>
      </c>
      <c r="H236" s="10" t="s">
        <v>461</v>
      </c>
      <c r="I236" s="10" t="s">
        <v>448</v>
      </c>
      <c r="J236" s="83">
        <v>44081</v>
      </c>
      <c r="K236" s="11" t="s">
        <v>449</v>
      </c>
      <c r="L236" s="12">
        <f t="shared" si="10"/>
        <v>0</v>
      </c>
      <c r="M236" s="4"/>
      <c r="N236" s="4">
        <f t="shared" si="9"/>
        <v>6</v>
      </c>
      <c r="O236" s="4" t="str">
        <f t="shared" si="11"/>
        <v>6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1:41" ht="18.75" x14ac:dyDescent="0.4">
      <c r="A237" s="16"/>
      <c r="B237" s="77">
        <v>148.5</v>
      </c>
      <c r="C237" s="10" t="s">
        <v>1137</v>
      </c>
      <c r="D237" s="10" t="s">
        <v>1138</v>
      </c>
      <c r="E237" s="10" t="s">
        <v>451</v>
      </c>
      <c r="F237" s="33">
        <v>9780750311687</v>
      </c>
      <c r="G237" s="10" t="s">
        <v>1139</v>
      </c>
      <c r="H237" s="10" t="s">
        <v>734</v>
      </c>
      <c r="I237" s="10" t="s">
        <v>448</v>
      </c>
      <c r="J237" s="83">
        <v>42783</v>
      </c>
      <c r="K237" s="11" t="s">
        <v>449</v>
      </c>
      <c r="L237" s="12">
        <f t="shared" si="10"/>
        <v>0</v>
      </c>
      <c r="M237" s="4"/>
      <c r="N237" s="4">
        <f t="shared" si="9"/>
        <v>6</v>
      </c>
      <c r="O237" s="4" t="str">
        <f t="shared" si="11"/>
        <v>6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spans="1:41" ht="18.75" x14ac:dyDescent="0.4">
      <c r="A238" s="16"/>
      <c r="B238" s="77">
        <v>180</v>
      </c>
      <c r="C238" s="17" t="s">
        <v>1140</v>
      </c>
      <c r="D238" s="17" t="s">
        <v>1141</v>
      </c>
      <c r="E238" s="17" t="s">
        <v>471</v>
      </c>
      <c r="F238" s="34">
        <v>9780750323581</v>
      </c>
      <c r="G238" s="17" t="s">
        <v>1142</v>
      </c>
      <c r="H238" s="17" t="s">
        <v>468</v>
      </c>
      <c r="I238" s="17" t="s">
        <v>437</v>
      </c>
      <c r="J238" s="84">
        <v>44172</v>
      </c>
      <c r="K238" s="18" t="s">
        <v>449</v>
      </c>
      <c r="L238" s="12">
        <f t="shared" si="10"/>
        <v>0</v>
      </c>
      <c r="M238" s="4"/>
      <c r="N238" s="4">
        <f t="shared" si="9"/>
        <v>6</v>
      </c>
      <c r="O238" s="4" t="str">
        <f t="shared" si="11"/>
        <v>6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39" spans="1:41" ht="18.75" x14ac:dyDescent="0.4">
      <c r="A239" s="16"/>
      <c r="B239" s="77">
        <v>112.5</v>
      </c>
      <c r="C239" s="10" t="s">
        <v>1143</v>
      </c>
      <c r="D239" s="10" t="s">
        <v>1144</v>
      </c>
      <c r="E239" s="10" t="s">
        <v>556</v>
      </c>
      <c r="F239" s="33">
        <v>9780750336895</v>
      </c>
      <c r="G239" s="10" t="s">
        <v>1145</v>
      </c>
      <c r="H239" s="10" t="s">
        <v>566</v>
      </c>
      <c r="I239" s="10" t="s">
        <v>448</v>
      </c>
      <c r="J239" s="83">
        <v>44186</v>
      </c>
      <c r="K239" s="11" t="s">
        <v>554</v>
      </c>
      <c r="L239" s="12">
        <f t="shared" si="10"/>
        <v>0</v>
      </c>
      <c r="M239" s="4"/>
      <c r="N239" s="4">
        <f t="shared" si="9"/>
        <v>6</v>
      </c>
      <c r="O239" s="4" t="str">
        <f t="shared" si="11"/>
        <v>6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</row>
    <row r="240" spans="1:41" ht="18.75" x14ac:dyDescent="0.4">
      <c r="A240" s="16"/>
      <c r="B240" s="75">
        <v>112.5</v>
      </c>
      <c r="C240" s="10" t="s">
        <v>1146</v>
      </c>
      <c r="D240" s="10" t="s">
        <v>1147</v>
      </c>
      <c r="E240" s="10" t="s">
        <v>496</v>
      </c>
      <c r="F240" s="33">
        <v>9781681744049</v>
      </c>
      <c r="G240" s="10" t="s">
        <v>1148</v>
      </c>
      <c r="H240" s="10" t="s">
        <v>734</v>
      </c>
      <c r="I240" s="10" t="s">
        <v>437</v>
      </c>
      <c r="J240" s="83">
        <v>42370</v>
      </c>
      <c r="K240" s="11" t="s">
        <v>438</v>
      </c>
      <c r="L240" s="12">
        <f t="shared" si="10"/>
        <v>0</v>
      </c>
      <c r="M240" s="4"/>
      <c r="N240" s="4">
        <f t="shared" si="9"/>
        <v>6</v>
      </c>
      <c r="O240" s="4" t="str">
        <f t="shared" si="11"/>
        <v>6</v>
      </c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</row>
    <row r="241" spans="1:41" ht="18.75" x14ac:dyDescent="0.4">
      <c r="A241" s="16"/>
      <c r="B241" s="75">
        <v>112.5</v>
      </c>
      <c r="C241" s="10" t="s">
        <v>1149</v>
      </c>
      <c r="D241" s="10" t="s">
        <v>1094</v>
      </c>
      <c r="E241" s="10" t="s">
        <v>492</v>
      </c>
      <c r="F241" s="33">
        <v>9781681746937</v>
      </c>
      <c r="G241" s="10" t="s">
        <v>1150</v>
      </c>
      <c r="H241" s="10" t="s">
        <v>486</v>
      </c>
      <c r="I241" s="10" t="s">
        <v>448</v>
      </c>
      <c r="J241" s="83">
        <v>43062</v>
      </c>
      <c r="K241" s="11" t="s">
        <v>438</v>
      </c>
      <c r="L241" s="12">
        <f t="shared" si="10"/>
        <v>0</v>
      </c>
      <c r="M241" s="4"/>
      <c r="N241" s="4">
        <f t="shared" si="9"/>
        <v>6</v>
      </c>
      <c r="O241" s="4" t="str">
        <f t="shared" si="11"/>
        <v>6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</row>
    <row r="242" spans="1:41" ht="18.75" x14ac:dyDescent="0.4">
      <c r="A242" s="16"/>
      <c r="B242" s="75">
        <v>112.5</v>
      </c>
      <c r="C242" s="10" t="s">
        <v>1151</v>
      </c>
      <c r="D242" s="10" t="s">
        <v>1152</v>
      </c>
      <c r="E242" s="10" t="s">
        <v>475</v>
      </c>
      <c r="F242" s="33">
        <v>9781643270579</v>
      </c>
      <c r="G242" s="10" t="s">
        <v>1153</v>
      </c>
      <c r="H242" s="10" t="s">
        <v>486</v>
      </c>
      <c r="I242" s="10" t="s">
        <v>437</v>
      </c>
      <c r="J242" s="83">
        <v>43329</v>
      </c>
      <c r="K242" s="11" t="s">
        <v>438</v>
      </c>
      <c r="L242" s="12">
        <f t="shared" si="10"/>
        <v>0</v>
      </c>
      <c r="M242" s="4"/>
      <c r="N242" s="4">
        <f t="shared" si="9"/>
        <v>6</v>
      </c>
      <c r="O242" s="4" t="str">
        <f t="shared" si="11"/>
        <v>6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 spans="1:41" ht="18.75" x14ac:dyDescent="0.4">
      <c r="A243" s="16"/>
      <c r="B243" s="75">
        <v>112.5</v>
      </c>
      <c r="C243" s="10" t="s">
        <v>1154</v>
      </c>
      <c r="D243" s="10" t="s">
        <v>1155</v>
      </c>
      <c r="E243" s="10" t="s">
        <v>434</v>
      </c>
      <c r="F243" s="33">
        <v>9781627052757</v>
      </c>
      <c r="G243" s="10" t="s">
        <v>1156</v>
      </c>
      <c r="H243" s="10" t="s">
        <v>436</v>
      </c>
      <c r="I243" s="10" t="s">
        <v>437</v>
      </c>
      <c r="J243" s="83">
        <v>41699</v>
      </c>
      <c r="K243" s="11" t="s">
        <v>438</v>
      </c>
      <c r="L243" s="12">
        <f t="shared" si="10"/>
        <v>0</v>
      </c>
      <c r="M243" s="4"/>
      <c r="N243" s="4">
        <f t="shared" si="9"/>
        <v>6</v>
      </c>
      <c r="O243" s="4" t="str">
        <f t="shared" si="11"/>
        <v>6</v>
      </c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spans="1:41" ht="18.75" x14ac:dyDescent="0.4">
      <c r="A244" s="16"/>
      <c r="B244" s="75">
        <v>112.5</v>
      </c>
      <c r="C244" s="10" t="s">
        <v>1157</v>
      </c>
      <c r="D244" s="10" t="s">
        <v>1158</v>
      </c>
      <c r="E244" s="10" t="s">
        <v>492</v>
      </c>
      <c r="F244" s="33">
        <v>9781643270319</v>
      </c>
      <c r="G244" s="10" t="s">
        <v>1159</v>
      </c>
      <c r="H244" s="10" t="s">
        <v>477</v>
      </c>
      <c r="I244" s="10" t="s">
        <v>448</v>
      </c>
      <c r="J244" s="83">
        <v>43272</v>
      </c>
      <c r="K244" s="11" t="s">
        <v>438</v>
      </c>
      <c r="L244" s="12">
        <f t="shared" si="10"/>
        <v>0</v>
      </c>
      <c r="M244" s="4"/>
      <c r="N244" s="4">
        <f t="shared" si="9"/>
        <v>6</v>
      </c>
      <c r="O244" s="4" t="str">
        <f t="shared" si="11"/>
        <v>6</v>
      </c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spans="1:41" ht="18.75" x14ac:dyDescent="0.4">
      <c r="A245" s="16"/>
      <c r="B245" s="75">
        <v>112.5</v>
      </c>
      <c r="C245" s="10" t="s">
        <v>1160</v>
      </c>
      <c r="D245" s="10" t="s">
        <v>1161</v>
      </c>
      <c r="E245" s="10" t="s">
        <v>434</v>
      </c>
      <c r="F245" s="33">
        <v>9781627053020</v>
      </c>
      <c r="G245" s="10" t="s">
        <v>1162</v>
      </c>
      <c r="H245" s="10" t="s">
        <v>590</v>
      </c>
      <c r="I245" s="10" t="s">
        <v>437</v>
      </c>
      <c r="J245" s="83">
        <v>41944</v>
      </c>
      <c r="K245" s="11" t="s">
        <v>438</v>
      </c>
      <c r="L245" s="12">
        <f t="shared" si="10"/>
        <v>0</v>
      </c>
      <c r="M245" s="4"/>
      <c r="N245" s="4">
        <f t="shared" si="9"/>
        <v>6</v>
      </c>
      <c r="O245" s="4" t="str">
        <f t="shared" si="11"/>
        <v>6</v>
      </c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spans="1:41" ht="18.75" x14ac:dyDescent="0.4">
      <c r="A246" s="16"/>
      <c r="B246" s="75">
        <v>112.5</v>
      </c>
      <c r="C246" s="10" t="s">
        <v>1163</v>
      </c>
      <c r="D246" s="10" t="s">
        <v>1164</v>
      </c>
      <c r="E246" s="10" t="s">
        <v>496</v>
      </c>
      <c r="F246" s="33">
        <v>9781681740249</v>
      </c>
      <c r="G246" s="10" t="s">
        <v>1165</v>
      </c>
      <c r="H246" s="10" t="s">
        <v>447</v>
      </c>
      <c r="I246" s="10" t="s">
        <v>437</v>
      </c>
      <c r="J246" s="83">
        <v>42293</v>
      </c>
      <c r="K246" s="11" t="s">
        <v>438</v>
      </c>
      <c r="L246" s="12">
        <f t="shared" si="10"/>
        <v>0</v>
      </c>
      <c r="M246" s="4"/>
      <c r="N246" s="4">
        <f t="shared" si="9"/>
        <v>6</v>
      </c>
      <c r="O246" s="4" t="str">
        <f t="shared" si="11"/>
        <v>6</v>
      </c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spans="1:41" ht="18.75" x14ac:dyDescent="0.4">
      <c r="A247" s="16"/>
      <c r="B247" s="75">
        <v>112.5</v>
      </c>
      <c r="C247" s="10" t="s">
        <v>1166</v>
      </c>
      <c r="D247" s="10" t="s">
        <v>1167</v>
      </c>
      <c r="E247" s="10" t="s">
        <v>475</v>
      </c>
      <c r="F247" s="33">
        <v>9781643271958</v>
      </c>
      <c r="G247" s="10" t="s">
        <v>1168</v>
      </c>
      <c r="H247" s="10" t="s">
        <v>447</v>
      </c>
      <c r="I247" s="10" t="s">
        <v>437</v>
      </c>
      <c r="J247" s="83">
        <v>43447</v>
      </c>
      <c r="K247" s="11" t="s">
        <v>438</v>
      </c>
      <c r="L247" s="12">
        <f t="shared" si="10"/>
        <v>0</v>
      </c>
      <c r="M247" s="4"/>
      <c r="N247" s="4">
        <f t="shared" si="9"/>
        <v>6</v>
      </c>
      <c r="O247" s="4" t="str">
        <f t="shared" si="11"/>
        <v>6</v>
      </c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</row>
    <row r="248" spans="1:41" ht="18.75" x14ac:dyDescent="0.4">
      <c r="A248" s="16"/>
      <c r="B248" s="77">
        <v>112.5</v>
      </c>
      <c r="C248" s="17" t="s">
        <v>1169</v>
      </c>
      <c r="D248" s="17" t="s">
        <v>1170</v>
      </c>
      <c r="E248" s="17" t="s">
        <v>556</v>
      </c>
      <c r="F248" s="34">
        <v>9780750322102</v>
      </c>
      <c r="G248" s="17" t="s">
        <v>1171</v>
      </c>
      <c r="H248" s="17" t="s">
        <v>759</v>
      </c>
      <c r="I248" s="17" t="s">
        <v>448</v>
      </c>
      <c r="J248" s="84">
        <v>44168</v>
      </c>
      <c r="K248" s="18" t="s">
        <v>554</v>
      </c>
      <c r="L248" s="12">
        <f t="shared" si="10"/>
        <v>0</v>
      </c>
      <c r="M248" s="4"/>
      <c r="N248" s="4">
        <f t="shared" si="9"/>
        <v>6</v>
      </c>
      <c r="O248" s="4" t="str">
        <f t="shared" si="11"/>
        <v>6</v>
      </c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</row>
    <row r="249" spans="1:41" ht="18.75" x14ac:dyDescent="0.4">
      <c r="A249" s="16"/>
      <c r="B249" s="77">
        <v>148.5</v>
      </c>
      <c r="C249" s="10" t="s">
        <v>1172</v>
      </c>
      <c r="D249" s="10" t="s">
        <v>1173</v>
      </c>
      <c r="E249" s="10" t="s">
        <v>512</v>
      </c>
      <c r="F249" s="33">
        <v>9780750314381</v>
      </c>
      <c r="G249" s="10" t="s">
        <v>1174</v>
      </c>
      <c r="H249" s="10" t="s">
        <v>447</v>
      </c>
      <c r="I249" s="10" t="s">
        <v>437</v>
      </c>
      <c r="J249" s="83">
        <v>43461</v>
      </c>
      <c r="K249" s="11" t="s">
        <v>449</v>
      </c>
      <c r="L249" s="12">
        <f t="shared" si="10"/>
        <v>0</v>
      </c>
      <c r="M249" s="4"/>
      <c r="N249" s="4">
        <f t="shared" si="9"/>
        <v>6</v>
      </c>
      <c r="O249" s="4" t="str">
        <f t="shared" si="11"/>
        <v>6</v>
      </c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</row>
    <row r="250" spans="1:41" ht="18.75" x14ac:dyDescent="0.4">
      <c r="A250" s="16"/>
      <c r="B250" s="77">
        <v>148.5</v>
      </c>
      <c r="C250" s="17" t="s">
        <v>1175</v>
      </c>
      <c r="D250" s="17" t="s">
        <v>1176</v>
      </c>
      <c r="E250" s="17" t="s">
        <v>588</v>
      </c>
      <c r="F250" s="34">
        <v>9780750312196</v>
      </c>
      <c r="G250" s="17" t="s">
        <v>1177</v>
      </c>
      <c r="H250" s="17" t="s">
        <v>436</v>
      </c>
      <c r="I250" s="17" t="s">
        <v>437</v>
      </c>
      <c r="J250" s="84">
        <v>42366</v>
      </c>
      <c r="K250" s="18" t="s">
        <v>449</v>
      </c>
      <c r="L250" s="12">
        <f t="shared" si="10"/>
        <v>0</v>
      </c>
      <c r="M250" s="4"/>
      <c r="N250" s="4">
        <f t="shared" si="9"/>
        <v>6</v>
      </c>
      <c r="O250" s="4" t="str">
        <f t="shared" si="11"/>
        <v>6</v>
      </c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</row>
    <row r="251" spans="1:41" ht="18.75" x14ac:dyDescent="0.4">
      <c r="A251" s="16"/>
      <c r="B251" s="75">
        <v>112.5</v>
      </c>
      <c r="C251" s="10" t="s">
        <v>1178</v>
      </c>
      <c r="D251" s="10" t="s">
        <v>1179</v>
      </c>
      <c r="E251" s="10" t="s">
        <v>584</v>
      </c>
      <c r="F251" s="33">
        <v>9781643277776</v>
      </c>
      <c r="G251" s="10" t="s">
        <v>1180</v>
      </c>
      <c r="H251" s="10" t="s">
        <v>601</v>
      </c>
      <c r="I251" s="10" t="s">
        <v>499</v>
      </c>
      <c r="J251" s="83">
        <v>43776</v>
      </c>
      <c r="K251" s="11" t="s">
        <v>438</v>
      </c>
      <c r="L251" s="12">
        <f t="shared" si="10"/>
        <v>0</v>
      </c>
      <c r="M251" s="4"/>
      <c r="N251" s="4">
        <f t="shared" si="9"/>
        <v>6</v>
      </c>
      <c r="O251" s="4" t="str">
        <f t="shared" si="11"/>
        <v>6</v>
      </c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</row>
    <row r="252" spans="1:41" ht="18.75" x14ac:dyDescent="0.4">
      <c r="A252" s="16"/>
      <c r="B252" s="75">
        <v>112.5</v>
      </c>
      <c r="C252" s="10" t="s">
        <v>1181</v>
      </c>
      <c r="D252" s="10" t="s">
        <v>1182</v>
      </c>
      <c r="E252" s="10" t="s">
        <v>492</v>
      </c>
      <c r="F252" s="33">
        <v>9781681746005</v>
      </c>
      <c r="G252" s="10" t="s">
        <v>1183</v>
      </c>
      <c r="H252" s="10" t="s">
        <v>468</v>
      </c>
      <c r="I252" s="10" t="s">
        <v>437</v>
      </c>
      <c r="J252" s="83">
        <v>43194</v>
      </c>
      <c r="K252" s="11" t="s">
        <v>438</v>
      </c>
      <c r="L252" s="12">
        <f t="shared" si="10"/>
        <v>0</v>
      </c>
      <c r="M252" s="4"/>
      <c r="N252" s="4">
        <f t="shared" si="9"/>
        <v>6</v>
      </c>
      <c r="O252" s="4" t="str">
        <f t="shared" si="11"/>
        <v>6</v>
      </c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</row>
    <row r="253" spans="1:41" ht="18.75" x14ac:dyDescent="0.4">
      <c r="A253" s="16"/>
      <c r="B253" s="75">
        <v>112.5</v>
      </c>
      <c r="C253" s="10" t="s">
        <v>1184</v>
      </c>
      <c r="D253" s="10" t="s">
        <v>1185</v>
      </c>
      <c r="E253" s="10" t="s">
        <v>475</v>
      </c>
      <c r="F253" s="33">
        <v>9781643271590</v>
      </c>
      <c r="G253" s="10" t="s">
        <v>1186</v>
      </c>
      <c r="H253" s="10" t="s">
        <v>447</v>
      </c>
      <c r="I253" s="10" t="s">
        <v>499</v>
      </c>
      <c r="J253" s="83">
        <v>43403</v>
      </c>
      <c r="K253" s="11" t="s">
        <v>438</v>
      </c>
      <c r="L253" s="12">
        <f t="shared" si="10"/>
        <v>0</v>
      </c>
      <c r="M253" s="4"/>
      <c r="N253" s="4">
        <f t="shared" si="9"/>
        <v>6</v>
      </c>
      <c r="O253" s="4" t="str">
        <f t="shared" si="11"/>
        <v>6</v>
      </c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</row>
    <row r="254" spans="1:41" ht="18.75" x14ac:dyDescent="0.4">
      <c r="A254" s="16"/>
      <c r="B254" s="77">
        <v>180</v>
      </c>
      <c r="C254" s="10" t="s">
        <v>1187</v>
      </c>
      <c r="D254" s="10" t="s">
        <v>1188</v>
      </c>
      <c r="E254" s="10" t="s">
        <v>611</v>
      </c>
      <c r="F254" s="33">
        <v>9780750338738</v>
      </c>
      <c r="G254" s="10" t="s">
        <v>1189</v>
      </c>
      <c r="H254" s="10" t="s">
        <v>442</v>
      </c>
      <c r="I254" s="10" t="s">
        <v>437</v>
      </c>
      <c r="J254" s="83">
        <v>44403</v>
      </c>
      <c r="K254" s="11" t="s">
        <v>449</v>
      </c>
      <c r="L254" s="12">
        <f t="shared" si="10"/>
        <v>0</v>
      </c>
      <c r="M254" s="4"/>
      <c r="N254" s="4">
        <f t="shared" si="9"/>
        <v>6</v>
      </c>
      <c r="O254" s="4" t="str">
        <f t="shared" si="11"/>
        <v>6</v>
      </c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</row>
    <row r="255" spans="1:41" ht="18.75" x14ac:dyDescent="0.4">
      <c r="A255" s="16"/>
      <c r="B255" s="75">
        <v>112.5</v>
      </c>
      <c r="C255" s="10" t="s">
        <v>1190</v>
      </c>
      <c r="D255" s="10" t="s">
        <v>1191</v>
      </c>
      <c r="E255" s="10" t="s">
        <v>492</v>
      </c>
      <c r="F255" s="33">
        <v>9781681746203</v>
      </c>
      <c r="G255" s="10" t="s">
        <v>1192</v>
      </c>
      <c r="H255" s="10" t="s">
        <v>486</v>
      </c>
      <c r="I255" s="10" t="s">
        <v>437</v>
      </c>
      <c r="J255" s="83">
        <v>43039</v>
      </c>
      <c r="K255" s="11" t="s">
        <v>438</v>
      </c>
      <c r="L255" s="12">
        <f t="shared" si="10"/>
        <v>0</v>
      </c>
      <c r="M255" s="4"/>
      <c r="N255" s="4">
        <f t="shared" si="9"/>
        <v>6</v>
      </c>
      <c r="O255" s="4" t="str">
        <f t="shared" si="11"/>
        <v>6</v>
      </c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</row>
    <row r="256" spans="1:41" ht="18.75" x14ac:dyDescent="0.4">
      <c r="A256" s="16"/>
      <c r="B256" s="75">
        <v>112.5</v>
      </c>
      <c r="C256" s="17" t="s">
        <v>1193</v>
      </c>
      <c r="D256" s="17" t="s">
        <v>571</v>
      </c>
      <c r="E256" s="17" t="s">
        <v>584</v>
      </c>
      <c r="F256" s="34">
        <v>9781643274676</v>
      </c>
      <c r="G256" s="17" t="s">
        <v>1194</v>
      </c>
      <c r="H256" s="17" t="s">
        <v>548</v>
      </c>
      <c r="I256" s="17" t="s">
        <v>437</v>
      </c>
      <c r="J256" s="84">
        <v>43595</v>
      </c>
      <c r="K256" s="18" t="s">
        <v>438</v>
      </c>
      <c r="L256" s="12">
        <f t="shared" si="10"/>
        <v>0</v>
      </c>
      <c r="M256" s="4"/>
      <c r="N256" s="4">
        <f t="shared" si="9"/>
        <v>6</v>
      </c>
      <c r="O256" s="4" t="str">
        <f t="shared" si="11"/>
        <v>6</v>
      </c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</row>
    <row r="257" spans="1:41" ht="18.75" x14ac:dyDescent="0.4">
      <c r="B257" s="79">
        <v>112.5</v>
      </c>
      <c r="C257" s="10" t="s">
        <v>1195</v>
      </c>
      <c r="D257" s="10" t="s">
        <v>1196</v>
      </c>
      <c r="E257" s="10" t="s">
        <v>611</v>
      </c>
      <c r="F257" s="33">
        <v>9780750333931</v>
      </c>
      <c r="G257" s="10" t="s">
        <v>1197</v>
      </c>
      <c r="H257" s="10" t="s">
        <v>442</v>
      </c>
      <c r="I257" s="10" t="s">
        <v>448</v>
      </c>
      <c r="J257" s="83">
        <v>44313</v>
      </c>
      <c r="K257" s="11" t="s">
        <v>449</v>
      </c>
      <c r="L257" s="12">
        <f t="shared" si="10"/>
        <v>0</v>
      </c>
      <c r="M257" s="4"/>
      <c r="N257" s="4">
        <f t="shared" ref="N257:N320" si="12">L257+N256</f>
        <v>6</v>
      </c>
      <c r="O257" s="4" t="str">
        <f t="shared" si="11"/>
        <v>6</v>
      </c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</row>
    <row r="258" spans="1:41" ht="18.75" x14ac:dyDescent="0.4">
      <c r="A258" s="16"/>
      <c r="B258" s="77">
        <v>148.5</v>
      </c>
      <c r="C258" s="10" t="s">
        <v>1198</v>
      </c>
      <c r="D258" s="10" t="s">
        <v>1199</v>
      </c>
      <c r="E258" s="10" t="s">
        <v>588</v>
      </c>
      <c r="F258" s="33">
        <v>9780750311748</v>
      </c>
      <c r="G258" s="10" t="s">
        <v>1200</v>
      </c>
      <c r="H258" s="10" t="s">
        <v>523</v>
      </c>
      <c r="I258" s="10" t="s">
        <v>437</v>
      </c>
      <c r="J258" s="83">
        <v>42297</v>
      </c>
      <c r="K258" s="11" t="s">
        <v>449</v>
      </c>
      <c r="L258" s="12">
        <f t="shared" si="10"/>
        <v>0</v>
      </c>
      <c r="M258" s="4"/>
      <c r="N258" s="4">
        <f t="shared" si="12"/>
        <v>6</v>
      </c>
      <c r="O258" s="4" t="str">
        <f t="shared" si="11"/>
        <v>6</v>
      </c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</row>
    <row r="259" spans="1:41" ht="18.75" x14ac:dyDescent="0.4">
      <c r="A259" s="16"/>
      <c r="B259" s="75">
        <v>112.5</v>
      </c>
      <c r="C259" s="10" t="s">
        <v>1201</v>
      </c>
      <c r="D259" s="10" t="s">
        <v>1202</v>
      </c>
      <c r="E259" s="10" t="s">
        <v>496</v>
      </c>
      <c r="F259" s="33">
        <v>9781627056274</v>
      </c>
      <c r="G259" s="10" t="s">
        <v>1203</v>
      </c>
      <c r="H259" s="10" t="s">
        <v>601</v>
      </c>
      <c r="I259" s="10" t="s">
        <v>437</v>
      </c>
      <c r="J259" s="83">
        <v>42186</v>
      </c>
      <c r="K259" s="11" t="s">
        <v>438</v>
      </c>
      <c r="L259" s="12">
        <f t="shared" si="10"/>
        <v>0</v>
      </c>
      <c r="M259" s="4"/>
      <c r="N259" s="4">
        <f t="shared" si="12"/>
        <v>6</v>
      </c>
      <c r="O259" s="4" t="str">
        <f t="shared" si="11"/>
        <v>6</v>
      </c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</row>
    <row r="260" spans="1:41" ht="18.75" x14ac:dyDescent="0.4">
      <c r="A260" s="16"/>
      <c r="B260" s="77">
        <v>180</v>
      </c>
      <c r="C260" s="10" t="s">
        <v>1204</v>
      </c>
      <c r="D260" s="10" t="s">
        <v>1205</v>
      </c>
      <c r="E260" s="10" t="s">
        <v>611</v>
      </c>
      <c r="F260" s="33">
        <v>9780750316811</v>
      </c>
      <c r="G260" s="10" t="s">
        <v>1206</v>
      </c>
      <c r="H260" s="10" t="s">
        <v>461</v>
      </c>
      <c r="I260" s="10" t="s">
        <v>437</v>
      </c>
      <c r="J260" s="83">
        <v>44410</v>
      </c>
      <c r="K260" s="11" t="s">
        <v>449</v>
      </c>
      <c r="L260" s="12">
        <f t="shared" ref="L260:L323" si="13">IF(A260="Yes",1,0)</f>
        <v>0</v>
      </c>
      <c r="M260" s="4"/>
      <c r="N260" s="4">
        <f t="shared" si="12"/>
        <v>6</v>
      </c>
      <c r="O260" s="4" t="str">
        <f t="shared" ref="O260:O323" si="14">N260&amp;A260</f>
        <v>6</v>
      </c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</row>
    <row r="261" spans="1:41" ht="18.75" x14ac:dyDescent="0.4">
      <c r="A261" s="16" t="s">
        <v>431</v>
      </c>
      <c r="B261" s="77">
        <v>148.5</v>
      </c>
      <c r="C261" s="10" t="s">
        <v>1207</v>
      </c>
      <c r="D261" s="10" t="s">
        <v>1208</v>
      </c>
      <c r="E261" s="10" t="s">
        <v>512</v>
      </c>
      <c r="F261" s="33">
        <v>9780750316903</v>
      </c>
      <c r="G261" s="10" t="s">
        <v>1209</v>
      </c>
      <c r="H261" s="10" t="s">
        <v>461</v>
      </c>
      <c r="I261" s="10" t="s">
        <v>437</v>
      </c>
      <c r="J261" s="83">
        <v>43637</v>
      </c>
      <c r="K261" s="11" t="s">
        <v>449</v>
      </c>
      <c r="L261" s="12">
        <f t="shared" si="13"/>
        <v>1</v>
      </c>
      <c r="M261" s="4"/>
      <c r="N261" s="4">
        <f t="shared" si="12"/>
        <v>7</v>
      </c>
      <c r="O261" s="4" t="str">
        <f t="shared" si="14"/>
        <v>7Yes</v>
      </c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</row>
    <row r="262" spans="1:41" ht="18.75" x14ac:dyDescent="0.4">
      <c r="A262" s="16" t="s">
        <v>431</v>
      </c>
      <c r="B262" s="75">
        <v>112.5</v>
      </c>
      <c r="C262" s="10" t="s">
        <v>1210</v>
      </c>
      <c r="D262" s="10" t="s">
        <v>845</v>
      </c>
      <c r="E262" s="10" t="s">
        <v>584</v>
      </c>
      <c r="F262" s="33">
        <v>9781643276939</v>
      </c>
      <c r="G262" s="10" t="s">
        <v>1211</v>
      </c>
      <c r="H262" s="10" t="s">
        <v>461</v>
      </c>
      <c r="I262" s="10" t="s">
        <v>437</v>
      </c>
      <c r="J262" s="83">
        <v>43710</v>
      </c>
      <c r="K262" s="11" t="s">
        <v>438</v>
      </c>
      <c r="L262" s="12">
        <f t="shared" si="13"/>
        <v>1</v>
      </c>
      <c r="M262" s="4"/>
      <c r="N262" s="4">
        <f t="shared" si="12"/>
        <v>8</v>
      </c>
      <c r="O262" s="4" t="str">
        <f t="shared" si="14"/>
        <v>8Yes</v>
      </c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</row>
    <row r="263" spans="1:41" ht="18.75" x14ac:dyDescent="0.4">
      <c r="A263" s="16"/>
      <c r="B263" s="77">
        <v>148.5</v>
      </c>
      <c r="C263" s="10" t="s">
        <v>1212</v>
      </c>
      <c r="D263" s="10" t="s">
        <v>1213</v>
      </c>
      <c r="E263" s="10" t="s">
        <v>459</v>
      </c>
      <c r="F263" s="33">
        <v>9780750312776</v>
      </c>
      <c r="G263" s="10" t="s">
        <v>1214</v>
      </c>
      <c r="H263" s="10" t="s">
        <v>477</v>
      </c>
      <c r="I263" s="10" t="s">
        <v>437</v>
      </c>
      <c r="J263" s="83">
        <v>43363</v>
      </c>
      <c r="K263" s="11" t="s">
        <v>535</v>
      </c>
      <c r="L263" s="12">
        <f t="shared" si="13"/>
        <v>0</v>
      </c>
      <c r="M263" s="4"/>
      <c r="N263" s="4">
        <f t="shared" si="12"/>
        <v>8</v>
      </c>
      <c r="O263" s="4" t="str">
        <f t="shared" si="14"/>
        <v>8</v>
      </c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</row>
    <row r="264" spans="1:41" ht="18.75" x14ac:dyDescent="0.4">
      <c r="A264" s="16"/>
      <c r="B264" s="75">
        <v>112.5</v>
      </c>
      <c r="C264" s="10" t="s">
        <v>1215</v>
      </c>
      <c r="D264" s="10" t="s">
        <v>1216</v>
      </c>
      <c r="E264" s="10" t="s">
        <v>492</v>
      </c>
      <c r="F264" s="33">
        <v>9781681746739</v>
      </c>
      <c r="G264" s="10" t="s">
        <v>1217</v>
      </c>
      <c r="H264" s="10" t="s">
        <v>436</v>
      </c>
      <c r="I264" s="10" t="s">
        <v>437</v>
      </c>
      <c r="J264" s="83">
        <v>43111</v>
      </c>
      <c r="K264" s="11" t="s">
        <v>438</v>
      </c>
      <c r="L264" s="12">
        <f t="shared" si="13"/>
        <v>0</v>
      </c>
      <c r="M264" s="4"/>
      <c r="N264" s="4">
        <f t="shared" si="12"/>
        <v>8</v>
      </c>
      <c r="O264" s="4" t="str">
        <f t="shared" si="14"/>
        <v>8</v>
      </c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</row>
    <row r="265" spans="1:41" ht="18.75" x14ac:dyDescent="0.4">
      <c r="A265" s="16"/>
      <c r="B265" s="77">
        <v>180</v>
      </c>
      <c r="C265" s="17" t="s">
        <v>1218</v>
      </c>
      <c r="D265" s="17" t="s">
        <v>1219</v>
      </c>
      <c r="E265" s="17" t="s">
        <v>471</v>
      </c>
      <c r="F265" s="34">
        <v>9780750313964</v>
      </c>
      <c r="G265" s="17" t="s">
        <v>1220</v>
      </c>
      <c r="H265" s="17" t="s">
        <v>477</v>
      </c>
      <c r="I265" s="17" t="s">
        <v>499</v>
      </c>
      <c r="J265" s="84">
        <v>43920</v>
      </c>
      <c r="K265" s="18" t="s">
        <v>535</v>
      </c>
      <c r="L265" s="12">
        <f t="shared" si="13"/>
        <v>0</v>
      </c>
      <c r="M265" s="4"/>
      <c r="N265" s="4">
        <f t="shared" si="12"/>
        <v>8</v>
      </c>
      <c r="O265" s="4" t="str">
        <f t="shared" si="14"/>
        <v>8</v>
      </c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</row>
    <row r="266" spans="1:41" ht="18.75" x14ac:dyDescent="0.4">
      <c r="A266" s="16"/>
      <c r="B266" s="77">
        <v>148.5</v>
      </c>
      <c r="C266" s="10" t="s">
        <v>1221</v>
      </c>
      <c r="D266" s="10" t="s">
        <v>1222</v>
      </c>
      <c r="E266" s="10" t="s">
        <v>451</v>
      </c>
      <c r="F266" s="33">
        <v>9780750314763</v>
      </c>
      <c r="G266" s="10" t="s">
        <v>1223</v>
      </c>
      <c r="H266" s="10" t="s">
        <v>548</v>
      </c>
      <c r="I266" s="10" t="s">
        <v>448</v>
      </c>
      <c r="J266" s="83">
        <v>42947</v>
      </c>
      <c r="K266" s="11" t="s">
        <v>449</v>
      </c>
      <c r="L266" s="12">
        <f t="shared" si="13"/>
        <v>0</v>
      </c>
      <c r="M266" s="4"/>
      <c r="N266" s="4">
        <f t="shared" si="12"/>
        <v>8</v>
      </c>
      <c r="O266" s="4" t="str">
        <f t="shared" si="14"/>
        <v>8</v>
      </c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</row>
    <row r="267" spans="1:41" ht="18.75" x14ac:dyDescent="0.4">
      <c r="A267" s="16"/>
      <c r="B267" s="75">
        <v>112.5</v>
      </c>
      <c r="C267" s="10" t="s">
        <v>1224</v>
      </c>
      <c r="D267" s="10" t="s">
        <v>1225</v>
      </c>
      <c r="E267" s="10" t="s">
        <v>496</v>
      </c>
      <c r="F267" s="33">
        <v>9781681741666</v>
      </c>
      <c r="G267" s="10" t="s">
        <v>1226</v>
      </c>
      <c r="H267" s="10" t="s">
        <v>436</v>
      </c>
      <c r="I267" s="10" t="s">
        <v>448</v>
      </c>
      <c r="J267" s="83">
        <v>42369</v>
      </c>
      <c r="K267" s="11" t="s">
        <v>438</v>
      </c>
      <c r="L267" s="12">
        <f t="shared" si="13"/>
        <v>0</v>
      </c>
      <c r="M267" s="4"/>
      <c r="N267" s="4">
        <f t="shared" si="12"/>
        <v>8</v>
      </c>
      <c r="O267" s="4" t="str">
        <f t="shared" si="14"/>
        <v>8</v>
      </c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</row>
    <row r="268" spans="1:41" ht="18.75" x14ac:dyDescent="0.4">
      <c r="A268" s="16"/>
      <c r="B268" s="75">
        <v>112.5</v>
      </c>
      <c r="C268" s="17" t="s">
        <v>1227</v>
      </c>
      <c r="D268" s="17" t="s">
        <v>1225</v>
      </c>
      <c r="E268" s="17" t="s">
        <v>475</v>
      </c>
      <c r="F268" s="34">
        <v>9781643273471</v>
      </c>
      <c r="G268" s="17" t="s">
        <v>1228</v>
      </c>
      <c r="H268" s="17" t="s">
        <v>436</v>
      </c>
      <c r="I268" s="17" t="s">
        <v>448</v>
      </c>
      <c r="J268" s="84">
        <v>43531</v>
      </c>
      <c r="K268" s="18" t="s">
        <v>438</v>
      </c>
      <c r="L268" s="12">
        <f t="shared" si="13"/>
        <v>0</v>
      </c>
      <c r="M268" s="4"/>
      <c r="N268" s="4">
        <f t="shared" si="12"/>
        <v>8</v>
      </c>
      <c r="O268" s="4" t="str">
        <f t="shared" si="14"/>
        <v>8</v>
      </c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</row>
    <row r="269" spans="1:41" ht="18.75" x14ac:dyDescent="0.4">
      <c r="A269" s="16"/>
      <c r="B269" s="75">
        <v>112.5</v>
      </c>
      <c r="C269" s="10" t="s">
        <v>1229</v>
      </c>
      <c r="D269" s="10" t="s">
        <v>1225</v>
      </c>
      <c r="E269" s="10" t="s">
        <v>455</v>
      </c>
      <c r="F269" s="33">
        <v>9781681744483</v>
      </c>
      <c r="G269" s="10" t="s">
        <v>1230</v>
      </c>
      <c r="H269" s="10" t="s">
        <v>436</v>
      </c>
      <c r="I269" s="10" t="s">
        <v>448</v>
      </c>
      <c r="J269" s="83">
        <v>42837</v>
      </c>
      <c r="K269" s="11" t="s">
        <v>438</v>
      </c>
      <c r="L269" s="12">
        <f t="shared" si="13"/>
        <v>0</v>
      </c>
      <c r="M269" s="4"/>
      <c r="N269" s="4">
        <f t="shared" si="12"/>
        <v>8</v>
      </c>
      <c r="O269" s="4" t="str">
        <f t="shared" si="14"/>
        <v>8</v>
      </c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</row>
    <row r="270" spans="1:41" ht="18.75" x14ac:dyDescent="0.4">
      <c r="A270" s="16"/>
      <c r="B270" s="77">
        <v>148.5</v>
      </c>
      <c r="C270" s="10" t="s">
        <v>1231</v>
      </c>
      <c r="D270" s="10" t="s">
        <v>1232</v>
      </c>
      <c r="E270" s="10" t="s">
        <v>512</v>
      </c>
      <c r="F270" s="33">
        <v>9780750321266</v>
      </c>
      <c r="G270" s="10" t="s">
        <v>1233</v>
      </c>
      <c r="H270" s="10" t="s">
        <v>442</v>
      </c>
      <c r="I270" s="10" t="s">
        <v>448</v>
      </c>
      <c r="J270" s="83">
        <v>43682</v>
      </c>
      <c r="K270" s="11" t="s">
        <v>449</v>
      </c>
      <c r="L270" s="12">
        <f t="shared" si="13"/>
        <v>0</v>
      </c>
      <c r="M270" s="4"/>
      <c r="N270" s="4">
        <f t="shared" si="12"/>
        <v>8</v>
      </c>
      <c r="O270" s="4" t="str">
        <f t="shared" si="14"/>
        <v>8</v>
      </c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</row>
    <row r="271" spans="1:41" ht="18.75" x14ac:dyDescent="0.4">
      <c r="A271" s="16"/>
      <c r="B271" s="77">
        <v>180</v>
      </c>
      <c r="C271" s="17" t="s">
        <v>1234</v>
      </c>
      <c r="D271" s="17" t="s">
        <v>1235</v>
      </c>
      <c r="E271" s="17" t="s">
        <v>471</v>
      </c>
      <c r="F271" s="34">
        <v>9780750336932</v>
      </c>
      <c r="G271" s="17" t="s">
        <v>1236</v>
      </c>
      <c r="H271" s="17" t="s">
        <v>461</v>
      </c>
      <c r="I271" s="17" t="s">
        <v>437</v>
      </c>
      <c r="J271" s="84">
        <v>44172</v>
      </c>
      <c r="K271" s="18" t="s">
        <v>449</v>
      </c>
      <c r="L271" s="12">
        <f t="shared" si="13"/>
        <v>0</v>
      </c>
      <c r="M271" s="4"/>
      <c r="N271" s="4">
        <f t="shared" si="12"/>
        <v>8</v>
      </c>
      <c r="O271" s="4" t="str">
        <f t="shared" si="14"/>
        <v>8</v>
      </c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</row>
    <row r="272" spans="1:41" ht="18.75" x14ac:dyDescent="0.4">
      <c r="A272" s="16"/>
      <c r="B272" s="77">
        <v>180</v>
      </c>
      <c r="C272" s="10" t="s">
        <v>1237</v>
      </c>
      <c r="D272" s="10" t="s">
        <v>1213</v>
      </c>
      <c r="E272" s="10" t="s">
        <v>471</v>
      </c>
      <c r="F272" s="33">
        <v>9780750322386</v>
      </c>
      <c r="G272" s="10" t="s">
        <v>1238</v>
      </c>
      <c r="H272" s="10" t="s">
        <v>461</v>
      </c>
      <c r="I272" s="10" t="s">
        <v>437</v>
      </c>
      <c r="J272" s="83">
        <v>44180</v>
      </c>
      <c r="K272" s="11" t="s">
        <v>449</v>
      </c>
      <c r="L272" s="12">
        <f t="shared" si="13"/>
        <v>0</v>
      </c>
      <c r="M272" s="4"/>
      <c r="N272" s="4">
        <f t="shared" si="12"/>
        <v>8</v>
      </c>
      <c r="O272" s="4" t="str">
        <f t="shared" si="14"/>
        <v>8</v>
      </c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</row>
    <row r="273" spans="1:41" ht="18.75" x14ac:dyDescent="0.4">
      <c r="A273" s="16"/>
      <c r="B273" s="77">
        <v>148.5</v>
      </c>
      <c r="C273" s="17" t="s">
        <v>1239</v>
      </c>
      <c r="D273" s="17" t="s">
        <v>1235</v>
      </c>
      <c r="E273" s="17" t="s">
        <v>459</v>
      </c>
      <c r="F273" s="34">
        <v>9780750316095</v>
      </c>
      <c r="G273" s="17" t="s">
        <v>1240</v>
      </c>
      <c r="H273" s="17" t="s">
        <v>461</v>
      </c>
      <c r="I273" s="17" t="s">
        <v>437</v>
      </c>
      <c r="J273" s="84">
        <v>43312</v>
      </c>
      <c r="K273" s="18" t="s">
        <v>449</v>
      </c>
      <c r="L273" s="12">
        <f t="shared" si="13"/>
        <v>0</v>
      </c>
      <c r="M273" s="4"/>
      <c r="N273" s="4">
        <f t="shared" si="12"/>
        <v>8</v>
      </c>
      <c r="O273" s="4" t="str">
        <f t="shared" si="14"/>
        <v>8</v>
      </c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</row>
    <row r="274" spans="1:41" ht="18.75" x14ac:dyDescent="0.4">
      <c r="A274" s="16"/>
      <c r="B274" s="75">
        <v>112.5</v>
      </c>
      <c r="C274" s="10" t="s">
        <v>1241</v>
      </c>
      <c r="D274" s="10" t="s">
        <v>1242</v>
      </c>
      <c r="E274" s="10" t="s">
        <v>584</v>
      </c>
      <c r="F274" s="33">
        <v>9781643271897</v>
      </c>
      <c r="G274" s="10" t="s">
        <v>1243</v>
      </c>
      <c r="H274" s="10" t="s">
        <v>498</v>
      </c>
      <c r="I274" s="10" t="s">
        <v>499</v>
      </c>
      <c r="J274" s="83">
        <v>43642</v>
      </c>
      <c r="K274" s="11" t="s">
        <v>438</v>
      </c>
      <c r="L274" s="12">
        <f t="shared" si="13"/>
        <v>0</v>
      </c>
      <c r="M274" s="4"/>
      <c r="N274" s="4">
        <f t="shared" si="12"/>
        <v>8</v>
      </c>
      <c r="O274" s="4" t="str">
        <f t="shared" si="14"/>
        <v>8</v>
      </c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</row>
    <row r="275" spans="1:41" ht="18.75" x14ac:dyDescent="0.4">
      <c r="A275" s="16"/>
      <c r="B275" s="77">
        <v>45</v>
      </c>
      <c r="C275" s="10" t="s">
        <v>1244</v>
      </c>
      <c r="D275" s="10" t="s">
        <v>1245</v>
      </c>
      <c r="E275" s="10" t="s">
        <v>551</v>
      </c>
      <c r="F275" s="33">
        <v>9780750320368</v>
      </c>
      <c r="G275" s="10" t="s">
        <v>1246</v>
      </c>
      <c r="H275" s="10" t="s">
        <v>553</v>
      </c>
      <c r="I275" s="10" t="s">
        <v>499</v>
      </c>
      <c r="J275" s="83">
        <v>44019</v>
      </c>
      <c r="K275" s="11" t="s">
        <v>554</v>
      </c>
      <c r="L275" s="12">
        <f t="shared" si="13"/>
        <v>0</v>
      </c>
      <c r="M275" s="4"/>
      <c r="N275" s="4">
        <f t="shared" si="12"/>
        <v>8</v>
      </c>
      <c r="O275" s="4" t="str">
        <f t="shared" si="14"/>
        <v>8</v>
      </c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</row>
    <row r="276" spans="1:41" ht="18.75" x14ac:dyDescent="0.4">
      <c r="A276" s="16"/>
      <c r="B276" s="77">
        <v>148.5</v>
      </c>
      <c r="C276" s="10" t="s">
        <v>1247</v>
      </c>
      <c r="D276" s="10" t="s">
        <v>1248</v>
      </c>
      <c r="E276" s="10" t="s">
        <v>459</v>
      </c>
      <c r="F276" s="33">
        <v>9780750313636</v>
      </c>
      <c r="G276" s="10" t="s">
        <v>1249</v>
      </c>
      <c r="H276" s="10" t="s">
        <v>594</v>
      </c>
      <c r="I276" s="10" t="s">
        <v>499</v>
      </c>
      <c r="J276" s="83">
        <v>43369</v>
      </c>
      <c r="K276" s="11" t="s">
        <v>449</v>
      </c>
      <c r="L276" s="12">
        <f t="shared" si="13"/>
        <v>0</v>
      </c>
      <c r="M276" s="4"/>
      <c r="N276" s="4">
        <f t="shared" si="12"/>
        <v>8</v>
      </c>
      <c r="O276" s="4" t="str">
        <f t="shared" si="14"/>
        <v>8</v>
      </c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</row>
    <row r="277" spans="1:41" ht="18.75" x14ac:dyDescent="0.4">
      <c r="A277" s="16"/>
      <c r="B277" s="75">
        <v>112.5</v>
      </c>
      <c r="C277" s="10" t="s">
        <v>1250</v>
      </c>
      <c r="D277" s="10" t="s">
        <v>1251</v>
      </c>
      <c r="E277" s="10" t="s">
        <v>434</v>
      </c>
      <c r="F277" s="33">
        <v>9781627052993</v>
      </c>
      <c r="G277" s="10" t="s">
        <v>1252</v>
      </c>
      <c r="H277" s="10" t="s">
        <v>594</v>
      </c>
      <c r="I277" s="10" t="s">
        <v>437</v>
      </c>
      <c r="J277" s="83">
        <v>41974</v>
      </c>
      <c r="K277" s="11" t="s">
        <v>438</v>
      </c>
      <c r="L277" s="12">
        <f t="shared" si="13"/>
        <v>0</v>
      </c>
      <c r="M277" s="4"/>
      <c r="N277" s="4">
        <f t="shared" si="12"/>
        <v>8</v>
      </c>
      <c r="O277" s="4" t="str">
        <f t="shared" si="14"/>
        <v>8</v>
      </c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</row>
    <row r="278" spans="1:41" ht="18.75" x14ac:dyDescent="0.4">
      <c r="A278" s="16"/>
      <c r="B278" s="77">
        <v>148.5</v>
      </c>
      <c r="C278" s="10" t="s">
        <v>1253</v>
      </c>
      <c r="D278" s="10" t="s">
        <v>1254</v>
      </c>
      <c r="E278" s="10" t="s">
        <v>1255</v>
      </c>
      <c r="F278" s="33">
        <v>9780750312462</v>
      </c>
      <c r="G278" s="10" t="s">
        <v>1256</v>
      </c>
      <c r="H278" s="10" t="s">
        <v>468</v>
      </c>
      <c r="I278" s="10" t="s">
        <v>437</v>
      </c>
      <c r="J278" s="83">
        <v>42613</v>
      </c>
      <c r="K278" s="11" t="s">
        <v>449</v>
      </c>
      <c r="L278" s="12">
        <f t="shared" si="13"/>
        <v>0</v>
      </c>
      <c r="M278" s="4"/>
      <c r="N278" s="4">
        <f t="shared" si="12"/>
        <v>8</v>
      </c>
      <c r="O278" s="4" t="str">
        <f t="shared" si="14"/>
        <v>8</v>
      </c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</row>
    <row r="279" spans="1:41" ht="18.75" x14ac:dyDescent="0.4">
      <c r="A279" s="16"/>
      <c r="B279" s="77">
        <v>180</v>
      </c>
      <c r="C279" s="10" t="s">
        <v>1257</v>
      </c>
      <c r="D279" s="10" t="s">
        <v>1254</v>
      </c>
      <c r="E279" s="10" t="s">
        <v>471</v>
      </c>
      <c r="F279" s="33">
        <v>9780750323703</v>
      </c>
      <c r="G279" s="10" t="s">
        <v>1258</v>
      </c>
      <c r="H279" s="10" t="s">
        <v>468</v>
      </c>
      <c r="I279" s="10" t="s">
        <v>437</v>
      </c>
      <c r="J279" s="83">
        <v>43798</v>
      </c>
      <c r="K279" s="11" t="s">
        <v>449</v>
      </c>
      <c r="L279" s="12">
        <f t="shared" si="13"/>
        <v>0</v>
      </c>
      <c r="M279" s="4"/>
      <c r="N279" s="4">
        <f t="shared" si="12"/>
        <v>8</v>
      </c>
      <c r="O279" s="4" t="str">
        <f t="shared" si="14"/>
        <v>8</v>
      </c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</row>
    <row r="280" spans="1:41" ht="18.75" x14ac:dyDescent="0.4">
      <c r="A280" s="16"/>
      <c r="B280" s="77">
        <v>148.5</v>
      </c>
      <c r="C280" s="10" t="s">
        <v>1259</v>
      </c>
      <c r="D280" s="10" t="s">
        <v>1260</v>
      </c>
      <c r="E280" s="10" t="s">
        <v>459</v>
      </c>
      <c r="F280" s="33">
        <v>9780750317276</v>
      </c>
      <c r="G280" s="10" t="s">
        <v>1261</v>
      </c>
      <c r="H280" s="10" t="s">
        <v>594</v>
      </c>
      <c r="I280" s="10" t="s">
        <v>437</v>
      </c>
      <c r="J280" s="83">
        <v>43341</v>
      </c>
      <c r="K280" s="11" t="s">
        <v>449</v>
      </c>
      <c r="L280" s="12">
        <f t="shared" si="13"/>
        <v>0</v>
      </c>
      <c r="M280" s="4"/>
      <c r="N280" s="4">
        <f t="shared" si="12"/>
        <v>8</v>
      </c>
      <c r="O280" s="4" t="str">
        <f t="shared" si="14"/>
        <v>8</v>
      </c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</row>
    <row r="281" spans="1:41" ht="18.75" x14ac:dyDescent="0.4">
      <c r="A281" s="16"/>
      <c r="B281" s="75">
        <v>112.5</v>
      </c>
      <c r="C281" s="10" t="s">
        <v>1262</v>
      </c>
      <c r="D281" s="10" t="s">
        <v>1263</v>
      </c>
      <c r="E281" s="10" t="s">
        <v>492</v>
      </c>
      <c r="F281" s="33">
        <v>9781643270135</v>
      </c>
      <c r="G281" s="10" t="s">
        <v>1264</v>
      </c>
      <c r="H281" s="10" t="s">
        <v>601</v>
      </c>
      <c r="I281" s="10" t="s">
        <v>499</v>
      </c>
      <c r="J281" s="83">
        <v>43263</v>
      </c>
      <c r="K281" s="11" t="s">
        <v>438</v>
      </c>
      <c r="L281" s="12">
        <f t="shared" si="13"/>
        <v>0</v>
      </c>
      <c r="M281" s="4"/>
      <c r="N281" s="4">
        <f t="shared" si="12"/>
        <v>8</v>
      </c>
      <c r="O281" s="4" t="str">
        <f t="shared" si="14"/>
        <v>8</v>
      </c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</row>
    <row r="282" spans="1:41" ht="18.75" x14ac:dyDescent="0.4">
      <c r="A282" s="16"/>
      <c r="B282" s="77">
        <v>148.5</v>
      </c>
      <c r="C282" s="17" t="s">
        <v>1265</v>
      </c>
      <c r="D282" s="17" t="s">
        <v>1266</v>
      </c>
      <c r="E282" s="17" t="s">
        <v>451</v>
      </c>
      <c r="F282" s="34">
        <v>9780750312523</v>
      </c>
      <c r="G282" s="17" t="s">
        <v>1267</v>
      </c>
      <c r="H282" s="17" t="s">
        <v>468</v>
      </c>
      <c r="I282" s="17" t="s">
        <v>437</v>
      </c>
      <c r="J282" s="84">
        <v>42704</v>
      </c>
      <c r="K282" s="18" t="s">
        <v>449</v>
      </c>
      <c r="L282" s="12">
        <f t="shared" si="13"/>
        <v>0</v>
      </c>
      <c r="M282" s="4"/>
      <c r="N282" s="4">
        <f t="shared" si="12"/>
        <v>8</v>
      </c>
      <c r="O282" s="4" t="str">
        <f t="shared" si="14"/>
        <v>8</v>
      </c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</row>
    <row r="283" spans="1:41" ht="18.75" x14ac:dyDescent="0.4">
      <c r="A283" s="16"/>
      <c r="B283" s="77">
        <v>180</v>
      </c>
      <c r="C283" s="10" t="s">
        <v>1268</v>
      </c>
      <c r="D283" s="10" t="s">
        <v>1269</v>
      </c>
      <c r="E283" s="10" t="s">
        <v>471</v>
      </c>
      <c r="F283" s="33">
        <v>9780750325387</v>
      </c>
      <c r="G283" s="10" t="s">
        <v>1270</v>
      </c>
      <c r="H283" s="10" t="s">
        <v>477</v>
      </c>
      <c r="I283" s="10" t="s">
        <v>437</v>
      </c>
      <c r="J283" s="83">
        <v>43829</v>
      </c>
      <c r="K283" s="11" t="s">
        <v>535</v>
      </c>
      <c r="L283" s="12">
        <f t="shared" si="13"/>
        <v>0</v>
      </c>
      <c r="M283" s="4"/>
      <c r="N283" s="4">
        <f t="shared" si="12"/>
        <v>8</v>
      </c>
      <c r="O283" s="4" t="str">
        <f t="shared" si="14"/>
        <v>8</v>
      </c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</row>
    <row r="284" spans="1:41" ht="18.75" x14ac:dyDescent="0.4">
      <c r="A284" s="16"/>
      <c r="B284" s="77">
        <v>112.5</v>
      </c>
      <c r="C284" s="10" t="s">
        <v>1271</v>
      </c>
      <c r="D284" s="10" t="s">
        <v>1272</v>
      </c>
      <c r="E284" s="10" t="s">
        <v>471</v>
      </c>
      <c r="F284" s="33">
        <v>9780750322140</v>
      </c>
      <c r="G284" s="10" t="s">
        <v>1273</v>
      </c>
      <c r="H284" s="10" t="s">
        <v>608</v>
      </c>
      <c r="I284" s="10" t="s">
        <v>448</v>
      </c>
      <c r="J284" s="83">
        <v>43829</v>
      </c>
      <c r="K284" s="11" t="s">
        <v>535</v>
      </c>
      <c r="L284" s="12">
        <f t="shared" si="13"/>
        <v>0</v>
      </c>
      <c r="M284" s="4"/>
      <c r="N284" s="4">
        <f t="shared" si="12"/>
        <v>8</v>
      </c>
      <c r="O284" s="4" t="str">
        <f t="shared" si="14"/>
        <v>8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spans="1:41" ht="18.75" x14ac:dyDescent="0.4">
      <c r="A285" s="16"/>
      <c r="B285" s="77">
        <v>180</v>
      </c>
      <c r="C285" s="10" t="s">
        <v>1274</v>
      </c>
      <c r="D285" s="10" t="s">
        <v>1275</v>
      </c>
      <c r="E285" s="10" t="s">
        <v>471</v>
      </c>
      <c r="F285" s="33">
        <v>9780750335331</v>
      </c>
      <c r="G285" s="10" t="s">
        <v>1276</v>
      </c>
      <c r="H285" s="10" t="s">
        <v>594</v>
      </c>
      <c r="I285" s="10" t="s">
        <v>437</v>
      </c>
      <c r="J285" s="83">
        <v>44145</v>
      </c>
      <c r="K285" s="11" t="s">
        <v>449</v>
      </c>
      <c r="L285" s="12">
        <f t="shared" si="13"/>
        <v>0</v>
      </c>
      <c r="M285" s="4"/>
      <c r="N285" s="4">
        <f t="shared" si="12"/>
        <v>8</v>
      </c>
      <c r="O285" s="4" t="str">
        <f t="shared" si="14"/>
        <v>8</v>
      </c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spans="1:41" ht="18.75" x14ac:dyDescent="0.4">
      <c r="A286" s="16" t="s">
        <v>431</v>
      </c>
      <c r="B286" s="77">
        <v>148.5</v>
      </c>
      <c r="C286" s="10" t="s">
        <v>1277</v>
      </c>
      <c r="D286" s="10" t="s">
        <v>1278</v>
      </c>
      <c r="E286" s="10" t="s">
        <v>588</v>
      </c>
      <c r="F286" s="33">
        <v>9780750310758</v>
      </c>
      <c r="G286" s="10" t="s">
        <v>1279</v>
      </c>
      <c r="H286" s="10" t="s">
        <v>442</v>
      </c>
      <c r="I286" s="10" t="s">
        <v>437</v>
      </c>
      <c r="J286" s="83">
        <v>42368</v>
      </c>
      <c r="K286" s="11" t="s">
        <v>449</v>
      </c>
      <c r="L286" s="12">
        <f t="shared" si="13"/>
        <v>1</v>
      </c>
      <c r="M286" s="4"/>
      <c r="N286" s="4">
        <f t="shared" si="12"/>
        <v>9</v>
      </c>
      <c r="O286" s="4" t="str">
        <f t="shared" si="14"/>
        <v>9Yes</v>
      </c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spans="1:41" ht="18.75" x14ac:dyDescent="0.4">
      <c r="A287" s="16"/>
      <c r="B287" s="77">
        <v>180</v>
      </c>
      <c r="C287" s="10" t="s">
        <v>1280</v>
      </c>
      <c r="D287" s="10" t="s">
        <v>1281</v>
      </c>
      <c r="E287" s="10" t="s">
        <v>556</v>
      </c>
      <c r="F287" s="33">
        <v>9780750323901</v>
      </c>
      <c r="G287" s="10" t="s">
        <v>1282</v>
      </c>
      <c r="H287" s="10" t="s">
        <v>566</v>
      </c>
      <c r="I287" s="10" t="s">
        <v>437</v>
      </c>
      <c r="J287" s="83">
        <v>44375</v>
      </c>
      <c r="K287" s="11" t="s">
        <v>554</v>
      </c>
      <c r="L287" s="12">
        <f t="shared" si="13"/>
        <v>0</v>
      </c>
      <c r="M287" s="4"/>
      <c r="N287" s="4">
        <f t="shared" si="12"/>
        <v>9</v>
      </c>
      <c r="O287" s="4" t="str">
        <f t="shared" si="14"/>
        <v>9</v>
      </c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</row>
    <row r="288" spans="1:41" ht="18.75" x14ac:dyDescent="0.4">
      <c r="A288" s="16"/>
      <c r="B288" s="77">
        <v>148.5</v>
      </c>
      <c r="C288" s="10" t="s">
        <v>1283</v>
      </c>
      <c r="D288" s="10" t="s">
        <v>1284</v>
      </c>
      <c r="E288" s="10" t="s">
        <v>459</v>
      </c>
      <c r="F288" s="33">
        <v>9780750315821</v>
      </c>
      <c r="G288" s="10" t="s">
        <v>1285</v>
      </c>
      <c r="H288" s="10" t="s">
        <v>477</v>
      </c>
      <c r="I288" s="10" t="s">
        <v>437</v>
      </c>
      <c r="J288" s="83">
        <v>43341</v>
      </c>
      <c r="K288" s="11" t="s">
        <v>535</v>
      </c>
      <c r="L288" s="12">
        <f t="shared" si="13"/>
        <v>0</v>
      </c>
      <c r="M288" s="4"/>
      <c r="N288" s="4">
        <f t="shared" si="12"/>
        <v>9</v>
      </c>
      <c r="O288" s="4" t="str">
        <f t="shared" si="14"/>
        <v>9</v>
      </c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</row>
    <row r="289" spans="1:41" ht="18.75" x14ac:dyDescent="0.4">
      <c r="A289" s="16"/>
      <c r="B289" s="77">
        <v>180</v>
      </c>
      <c r="C289" s="10" t="s">
        <v>1286</v>
      </c>
      <c r="D289" s="10" t="s">
        <v>466</v>
      </c>
      <c r="E289" s="10" t="s">
        <v>471</v>
      </c>
      <c r="F289" s="33">
        <v>9780750335737</v>
      </c>
      <c r="G289" s="10" t="s">
        <v>1287</v>
      </c>
      <c r="H289" s="10" t="s">
        <v>468</v>
      </c>
      <c r="I289" s="10" t="s">
        <v>437</v>
      </c>
      <c r="J289" s="83">
        <v>44075</v>
      </c>
      <c r="K289" s="11" t="s">
        <v>449</v>
      </c>
      <c r="L289" s="12">
        <f t="shared" si="13"/>
        <v>0</v>
      </c>
      <c r="M289" s="4"/>
      <c r="N289" s="4">
        <f t="shared" si="12"/>
        <v>9</v>
      </c>
      <c r="O289" s="4" t="str">
        <f t="shared" si="14"/>
        <v>9</v>
      </c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</row>
    <row r="290" spans="1:41" ht="18.75" x14ac:dyDescent="0.4">
      <c r="A290" s="16"/>
      <c r="B290" s="75">
        <v>112.5</v>
      </c>
      <c r="C290" s="10" t="s">
        <v>1288</v>
      </c>
      <c r="D290" s="10" t="s">
        <v>466</v>
      </c>
      <c r="E290" s="10" t="s">
        <v>475</v>
      </c>
      <c r="F290" s="33">
        <v>9781643271354</v>
      </c>
      <c r="G290" s="10" t="s">
        <v>1289</v>
      </c>
      <c r="H290" s="10" t="s">
        <v>468</v>
      </c>
      <c r="I290" s="10" t="s">
        <v>437</v>
      </c>
      <c r="J290" s="83">
        <v>43502</v>
      </c>
      <c r="K290" s="11" t="s">
        <v>438</v>
      </c>
      <c r="L290" s="12">
        <f t="shared" si="13"/>
        <v>0</v>
      </c>
      <c r="M290" s="4"/>
      <c r="N290" s="4">
        <f t="shared" si="12"/>
        <v>9</v>
      </c>
      <c r="O290" s="4" t="str">
        <f t="shared" si="14"/>
        <v>9</v>
      </c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</row>
    <row r="291" spans="1:41" ht="18.75" x14ac:dyDescent="0.4">
      <c r="A291" s="16"/>
      <c r="B291" s="75">
        <v>112.5</v>
      </c>
      <c r="C291" s="10" t="s">
        <v>1290</v>
      </c>
      <c r="D291" s="10" t="s">
        <v>571</v>
      </c>
      <c r="E291" s="10" t="s">
        <v>455</v>
      </c>
      <c r="F291" s="33">
        <v>9781681746043</v>
      </c>
      <c r="G291" s="10" t="s">
        <v>1291</v>
      </c>
      <c r="H291" s="10" t="s">
        <v>498</v>
      </c>
      <c r="I291" s="10" t="s">
        <v>499</v>
      </c>
      <c r="J291" s="83">
        <v>42874</v>
      </c>
      <c r="K291" s="11" t="s">
        <v>438</v>
      </c>
      <c r="L291" s="12">
        <f t="shared" si="13"/>
        <v>0</v>
      </c>
      <c r="M291" s="4"/>
      <c r="N291" s="4">
        <f t="shared" si="12"/>
        <v>9</v>
      </c>
      <c r="O291" s="4" t="str">
        <f t="shared" si="14"/>
        <v>9</v>
      </c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</row>
    <row r="292" spans="1:41" ht="18.75" x14ac:dyDescent="0.4">
      <c r="A292" s="16"/>
      <c r="B292" s="75">
        <v>112.5</v>
      </c>
      <c r="C292" s="17" t="s">
        <v>1292</v>
      </c>
      <c r="D292" s="17" t="s">
        <v>917</v>
      </c>
      <c r="E292" s="17" t="s">
        <v>584</v>
      </c>
      <c r="F292" s="34">
        <v>9781643274850</v>
      </c>
      <c r="G292" s="17" t="s">
        <v>1293</v>
      </c>
      <c r="H292" s="17" t="s">
        <v>436</v>
      </c>
      <c r="I292" s="17" t="s">
        <v>448</v>
      </c>
      <c r="J292" s="84">
        <v>43607</v>
      </c>
      <c r="K292" s="18" t="s">
        <v>438</v>
      </c>
      <c r="L292" s="12">
        <f t="shared" si="13"/>
        <v>0</v>
      </c>
      <c r="M292" s="4"/>
      <c r="N292" s="4">
        <f t="shared" si="12"/>
        <v>9</v>
      </c>
      <c r="O292" s="4" t="str">
        <f t="shared" si="14"/>
        <v>9</v>
      </c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</row>
    <row r="293" spans="1:41" ht="18.75" x14ac:dyDescent="0.4">
      <c r="A293" s="16"/>
      <c r="B293" s="77">
        <v>148.5</v>
      </c>
      <c r="C293" s="10" t="s">
        <v>1294</v>
      </c>
      <c r="D293" s="10" t="s">
        <v>1295</v>
      </c>
      <c r="E293" s="10" t="s">
        <v>512</v>
      </c>
      <c r="F293" s="33">
        <v>9780750316125</v>
      </c>
      <c r="G293" s="10" t="s">
        <v>1296</v>
      </c>
      <c r="H293" s="10" t="s">
        <v>461</v>
      </c>
      <c r="I293" s="10" t="s">
        <v>437</v>
      </c>
      <c r="J293" s="83">
        <v>43628</v>
      </c>
      <c r="K293" s="11" t="s">
        <v>449</v>
      </c>
      <c r="L293" s="12">
        <f t="shared" si="13"/>
        <v>0</v>
      </c>
      <c r="M293" s="4"/>
      <c r="N293" s="4">
        <f t="shared" si="12"/>
        <v>9</v>
      </c>
      <c r="O293" s="4" t="str">
        <f t="shared" si="14"/>
        <v>9</v>
      </c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</row>
    <row r="294" spans="1:41" ht="18.75" x14ac:dyDescent="0.4">
      <c r="A294" s="16"/>
      <c r="B294" s="77">
        <v>180</v>
      </c>
      <c r="C294" s="10" t="s">
        <v>1297</v>
      </c>
      <c r="D294" s="10" t="s">
        <v>1298</v>
      </c>
      <c r="E294" s="10" t="s">
        <v>471</v>
      </c>
      <c r="F294" s="33">
        <v>9780750325783</v>
      </c>
      <c r="G294" s="10" t="s">
        <v>1299</v>
      </c>
      <c r="H294" s="10" t="s">
        <v>548</v>
      </c>
      <c r="I294" s="10" t="s">
        <v>437</v>
      </c>
      <c r="J294" s="83">
        <v>44083</v>
      </c>
      <c r="K294" s="11" t="s">
        <v>449</v>
      </c>
      <c r="L294" s="12">
        <f t="shared" si="13"/>
        <v>0</v>
      </c>
      <c r="M294" s="4"/>
      <c r="N294" s="4">
        <f t="shared" si="12"/>
        <v>9</v>
      </c>
      <c r="O294" s="4" t="str">
        <f t="shared" si="14"/>
        <v>9</v>
      </c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</row>
    <row r="295" spans="1:41" ht="18.75" x14ac:dyDescent="0.4">
      <c r="A295" s="16" t="s">
        <v>431</v>
      </c>
      <c r="B295" s="77">
        <v>148.5</v>
      </c>
      <c r="C295" s="10" t="s">
        <v>1300</v>
      </c>
      <c r="D295" s="10" t="s">
        <v>1222</v>
      </c>
      <c r="E295" s="10" t="s">
        <v>459</v>
      </c>
      <c r="F295" s="33">
        <v>9780750317245</v>
      </c>
      <c r="G295" s="10" t="s">
        <v>1301</v>
      </c>
      <c r="H295" s="10" t="s">
        <v>548</v>
      </c>
      <c r="I295" s="10" t="s">
        <v>448</v>
      </c>
      <c r="J295" s="83">
        <v>43402</v>
      </c>
      <c r="K295" s="11" t="s">
        <v>449</v>
      </c>
      <c r="L295" s="12">
        <f t="shared" si="13"/>
        <v>1</v>
      </c>
      <c r="M295" s="4"/>
      <c r="N295" s="4">
        <f t="shared" si="12"/>
        <v>10</v>
      </c>
      <c r="O295" s="4" t="str">
        <f t="shared" si="14"/>
        <v>10Yes</v>
      </c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</row>
    <row r="296" spans="1:41" ht="18.75" x14ac:dyDescent="0.4">
      <c r="A296" s="16"/>
      <c r="B296" s="77">
        <v>148.5</v>
      </c>
      <c r="C296" s="17" t="s">
        <v>1302</v>
      </c>
      <c r="D296" s="17" t="s">
        <v>695</v>
      </c>
      <c r="E296" s="17" t="s">
        <v>512</v>
      </c>
      <c r="F296" s="34">
        <v>9780750323260</v>
      </c>
      <c r="G296" s="17" t="s">
        <v>1303</v>
      </c>
      <c r="H296" s="17" t="s">
        <v>447</v>
      </c>
      <c r="I296" s="17" t="s">
        <v>437</v>
      </c>
      <c r="J296" s="84">
        <v>43564</v>
      </c>
      <c r="K296" s="18" t="s">
        <v>449</v>
      </c>
      <c r="L296" s="12">
        <f t="shared" si="13"/>
        <v>0</v>
      </c>
      <c r="M296" s="4"/>
      <c r="N296" s="4">
        <f t="shared" si="12"/>
        <v>10</v>
      </c>
      <c r="O296" s="4" t="str">
        <f t="shared" si="14"/>
        <v>10</v>
      </c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</row>
    <row r="297" spans="1:41" ht="18.75" x14ac:dyDescent="0.4">
      <c r="A297" s="16"/>
      <c r="B297" s="75">
        <v>112.5</v>
      </c>
      <c r="C297" s="10" t="s">
        <v>1304</v>
      </c>
      <c r="D297" s="10" t="s">
        <v>1185</v>
      </c>
      <c r="E297" s="10" t="s">
        <v>584</v>
      </c>
      <c r="F297" s="33">
        <v>9781643277356</v>
      </c>
      <c r="G297" s="10" t="s">
        <v>1305</v>
      </c>
      <c r="H297" s="10" t="s">
        <v>447</v>
      </c>
      <c r="I297" s="10" t="s">
        <v>499</v>
      </c>
      <c r="J297" s="83">
        <v>43809</v>
      </c>
      <c r="K297" s="11" t="s">
        <v>438</v>
      </c>
      <c r="L297" s="12">
        <f t="shared" si="13"/>
        <v>0</v>
      </c>
      <c r="M297" s="4"/>
      <c r="N297" s="4">
        <f t="shared" si="12"/>
        <v>10</v>
      </c>
      <c r="O297" s="4" t="str">
        <f t="shared" si="14"/>
        <v>10</v>
      </c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</row>
    <row r="298" spans="1:41" ht="18.75" x14ac:dyDescent="0.4">
      <c r="B298" s="79">
        <v>148.5</v>
      </c>
      <c r="C298" s="10" t="s">
        <v>1306</v>
      </c>
      <c r="D298" s="10" t="s">
        <v>695</v>
      </c>
      <c r="E298" s="10" t="s">
        <v>459</v>
      </c>
      <c r="F298" s="33">
        <v>9780750321228</v>
      </c>
      <c r="G298" s="10" t="s">
        <v>1307</v>
      </c>
      <c r="H298" s="10" t="s">
        <v>447</v>
      </c>
      <c r="I298" s="10" t="s">
        <v>499</v>
      </c>
      <c r="J298" s="83">
        <v>43367</v>
      </c>
      <c r="K298" s="11" t="s">
        <v>449</v>
      </c>
      <c r="L298" s="12">
        <f t="shared" si="13"/>
        <v>0</v>
      </c>
      <c r="M298" s="4"/>
      <c r="N298" s="4">
        <f t="shared" si="12"/>
        <v>10</v>
      </c>
      <c r="O298" s="4" t="str">
        <f t="shared" si="14"/>
        <v>10</v>
      </c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</row>
    <row r="299" spans="1:41" ht="18.75" x14ac:dyDescent="0.4">
      <c r="A299" s="16"/>
      <c r="B299" s="75">
        <v>112.5</v>
      </c>
      <c r="C299" s="10" t="s">
        <v>1308</v>
      </c>
      <c r="D299" s="10" t="s">
        <v>1309</v>
      </c>
      <c r="E299" s="10" t="s">
        <v>584</v>
      </c>
      <c r="F299" s="33">
        <v>9781643273891</v>
      </c>
      <c r="G299" s="10" t="s">
        <v>1310</v>
      </c>
      <c r="H299" s="10" t="s">
        <v>447</v>
      </c>
      <c r="I299" s="10" t="s">
        <v>437</v>
      </c>
      <c r="J299" s="83">
        <v>43774</v>
      </c>
      <c r="K299" s="11" t="s">
        <v>438</v>
      </c>
      <c r="L299" s="12">
        <f t="shared" si="13"/>
        <v>0</v>
      </c>
      <c r="M299" s="4"/>
      <c r="N299" s="4">
        <f t="shared" si="12"/>
        <v>10</v>
      </c>
      <c r="O299" s="4" t="str">
        <f t="shared" si="14"/>
        <v>10</v>
      </c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</row>
    <row r="300" spans="1:41" ht="18.75" x14ac:dyDescent="0.4">
      <c r="A300" s="16"/>
      <c r="B300" s="77">
        <v>148.5</v>
      </c>
      <c r="C300" s="10" t="s">
        <v>1311</v>
      </c>
      <c r="D300" s="10" t="s">
        <v>1077</v>
      </c>
      <c r="E300" s="10" t="s">
        <v>451</v>
      </c>
      <c r="F300" s="33">
        <v>9780750313513</v>
      </c>
      <c r="G300" s="10" t="s">
        <v>1312</v>
      </c>
      <c r="H300" s="10" t="s">
        <v>594</v>
      </c>
      <c r="I300" s="10" t="s">
        <v>437</v>
      </c>
      <c r="J300" s="83">
        <v>42732</v>
      </c>
      <c r="K300" s="11" t="s">
        <v>449</v>
      </c>
      <c r="L300" s="12">
        <f t="shared" si="13"/>
        <v>0</v>
      </c>
      <c r="M300" s="4"/>
      <c r="N300" s="4">
        <f t="shared" si="12"/>
        <v>10</v>
      </c>
      <c r="O300" s="4" t="str">
        <f t="shared" si="14"/>
        <v>10</v>
      </c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</row>
    <row r="301" spans="1:41" ht="18.75" x14ac:dyDescent="0.4">
      <c r="A301" s="16"/>
      <c r="B301" s="75">
        <v>112.5</v>
      </c>
      <c r="C301" s="10" t="s">
        <v>1313</v>
      </c>
      <c r="D301" s="10" t="s">
        <v>1314</v>
      </c>
      <c r="E301" s="10" t="s">
        <v>455</v>
      </c>
      <c r="F301" s="33">
        <v>9781681740263</v>
      </c>
      <c r="G301" s="10" t="s">
        <v>1315</v>
      </c>
      <c r="H301" s="10" t="s">
        <v>498</v>
      </c>
      <c r="I301" s="10" t="s">
        <v>499</v>
      </c>
      <c r="J301" s="83">
        <v>42734</v>
      </c>
      <c r="K301" s="11" t="s">
        <v>438</v>
      </c>
      <c r="L301" s="12">
        <f t="shared" si="13"/>
        <v>0</v>
      </c>
      <c r="M301" s="4"/>
      <c r="N301" s="4">
        <f t="shared" si="12"/>
        <v>10</v>
      </c>
      <c r="O301" s="4" t="str">
        <f t="shared" si="14"/>
        <v>10</v>
      </c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</row>
    <row r="302" spans="1:41" ht="18.75" x14ac:dyDescent="0.4">
      <c r="A302" s="16"/>
      <c r="B302" s="75">
        <v>112.5</v>
      </c>
      <c r="C302" s="10" t="s">
        <v>1316</v>
      </c>
      <c r="D302" s="10" t="s">
        <v>1060</v>
      </c>
      <c r="E302" s="10" t="s">
        <v>475</v>
      </c>
      <c r="F302" s="33">
        <v>9781643273655</v>
      </c>
      <c r="G302" s="10" t="s">
        <v>1317</v>
      </c>
      <c r="H302" s="10" t="s">
        <v>594</v>
      </c>
      <c r="I302" s="10" t="s">
        <v>437</v>
      </c>
      <c r="J302" s="83">
        <v>43433</v>
      </c>
      <c r="K302" s="11" t="s">
        <v>438</v>
      </c>
      <c r="L302" s="12">
        <f t="shared" si="13"/>
        <v>0</v>
      </c>
      <c r="M302" s="4"/>
      <c r="N302" s="4">
        <f t="shared" si="12"/>
        <v>10</v>
      </c>
      <c r="O302" s="4" t="str">
        <f t="shared" si="14"/>
        <v>10</v>
      </c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</row>
    <row r="303" spans="1:41" ht="18.75" x14ac:dyDescent="0.4">
      <c r="A303" s="16"/>
      <c r="B303" s="75">
        <v>112.5</v>
      </c>
      <c r="C303" s="10" t="s">
        <v>1318</v>
      </c>
      <c r="D303" s="10" t="s">
        <v>739</v>
      </c>
      <c r="E303" s="10" t="s">
        <v>496</v>
      </c>
      <c r="F303" s="33">
        <v>9781681743882</v>
      </c>
      <c r="G303" s="10" t="s">
        <v>1319</v>
      </c>
      <c r="H303" s="10" t="s">
        <v>498</v>
      </c>
      <c r="I303" s="10" t="s">
        <v>499</v>
      </c>
      <c r="J303" s="83">
        <v>42430</v>
      </c>
      <c r="K303" s="11" t="s">
        <v>438</v>
      </c>
      <c r="L303" s="12">
        <f t="shared" si="13"/>
        <v>0</v>
      </c>
      <c r="M303" s="4"/>
      <c r="N303" s="4">
        <f t="shared" si="12"/>
        <v>10</v>
      </c>
      <c r="O303" s="4" t="str">
        <f t="shared" si="14"/>
        <v>10</v>
      </c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 spans="1:41" ht="18.75" x14ac:dyDescent="0.4">
      <c r="A304" s="16"/>
      <c r="B304" s="75">
        <v>112.5</v>
      </c>
      <c r="C304" s="10" t="s">
        <v>1320</v>
      </c>
      <c r="D304" s="10" t="s">
        <v>1321</v>
      </c>
      <c r="E304" s="10" t="s">
        <v>455</v>
      </c>
      <c r="F304" s="33">
        <v>9781681740119</v>
      </c>
      <c r="G304" s="10" t="s">
        <v>1322</v>
      </c>
      <c r="H304" s="10" t="s">
        <v>608</v>
      </c>
      <c r="I304" s="10" t="s">
        <v>437</v>
      </c>
      <c r="J304" s="83">
        <v>42675</v>
      </c>
      <c r="K304" s="11" t="s">
        <v>438</v>
      </c>
      <c r="L304" s="12">
        <f t="shared" si="13"/>
        <v>0</v>
      </c>
      <c r="M304" s="4"/>
      <c r="N304" s="4">
        <f t="shared" si="12"/>
        <v>10</v>
      </c>
      <c r="O304" s="4" t="str">
        <f t="shared" si="14"/>
        <v>10</v>
      </c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</row>
    <row r="305" spans="1:41" ht="18.75" x14ac:dyDescent="0.4">
      <c r="A305" s="16"/>
      <c r="B305" s="77">
        <v>148.5</v>
      </c>
      <c r="C305" s="10" t="s">
        <v>1323</v>
      </c>
      <c r="D305" s="10" t="s">
        <v>1324</v>
      </c>
      <c r="E305" s="10" t="s">
        <v>560</v>
      </c>
      <c r="F305" s="33">
        <v>9780750312882</v>
      </c>
      <c r="G305" s="10" t="s">
        <v>1325</v>
      </c>
      <c r="H305" s="10" t="s">
        <v>566</v>
      </c>
      <c r="I305" s="10" t="s">
        <v>437</v>
      </c>
      <c r="J305" s="83">
        <v>43455</v>
      </c>
      <c r="K305" s="11" t="s">
        <v>554</v>
      </c>
      <c r="L305" s="12">
        <f t="shared" si="13"/>
        <v>0</v>
      </c>
      <c r="M305" s="4"/>
      <c r="N305" s="4">
        <f t="shared" si="12"/>
        <v>10</v>
      </c>
      <c r="O305" s="4" t="str">
        <f t="shared" si="14"/>
        <v>10</v>
      </c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spans="1:41" ht="18.75" x14ac:dyDescent="0.4">
      <c r="A306" s="16"/>
      <c r="B306" s="77">
        <v>180</v>
      </c>
      <c r="C306" s="10" t="s">
        <v>1326</v>
      </c>
      <c r="D306" s="10" t="s">
        <v>1327</v>
      </c>
      <c r="E306" s="10" t="s">
        <v>611</v>
      </c>
      <c r="F306" s="33">
        <v>9780750322706</v>
      </c>
      <c r="G306" s="10" t="s">
        <v>1328</v>
      </c>
      <c r="H306" s="10" t="s">
        <v>461</v>
      </c>
      <c r="I306" s="10" t="s">
        <v>437</v>
      </c>
      <c r="J306" s="83">
        <v>44403</v>
      </c>
      <c r="K306" s="11" t="s">
        <v>449</v>
      </c>
      <c r="L306" s="12">
        <f t="shared" si="13"/>
        <v>0</v>
      </c>
      <c r="M306" s="4"/>
      <c r="N306" s="4">
        <f t="shared" si="12"/>
        <v>10</v>
      </c>
      <c r="O306" s="4" t="str">
        <f t="shared" si="14"/>
        <v>10</v>
      </c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  <row r="307" spans="1:41" ht="18.75" x14ac:dyDescent="0.4">
      <c r="A307" s="16"/>
      <c r="B307" s="77">
        <v>180</v>
      </c>
      <c r="C307" s="17" t="s">
        <v>1329</v>
      </c>
      <c r="D307" s="17" t="s">
        <v>1330</v>
      </c>
      <c r="E307" s="17" t="s">
        <v>471</v>
      </c>
      <c r="F307" s="34">
        <v>9780750320627</v>
      </c>
      <c r="G307" s="17" t="s">
        <v>1331</v>
      </c>
      <c r="H307" s="17" t="s">
        <v>477</v>
      </c>
      <c r="I307" s="17" t="s">
        <v>437</v>
      </c>
      <c r="J307" s="84">
        <v>44168</v>
      </c>
      <c r="K307" s="18" t="s">
        <v>619</v>
      </c>
      <c r="L307" s="12">
        <f t="shared" si="13"/>
        <v>0</v>
      </c>
      <c r="M307" s="4"/>
      <c r="N307" s="4">
        <f t="shared" si="12"/>
        <v>10</v>
      </c>
      <c r="O307" s="4" t="str">
        <f t="shared" si="14"/>
        <v>10</v>
      </c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</row>
    <row r="308" spans="1:41" ht="18.75" x14ac:dyDescent="0.4">
      <c r="A308" s="16"/>
      <c r="B308" s="75">
        <v>112.5</v>
      </c>
      <c r="C308" s="10" t="s">
        <v>1332</v>
      </c>
      <c r="D308" s="10" t="s">
        <v>1333</v>
      </c>
      <c r="E308" s="10" t="s">
        <v>455</v>
      </c>
      <c r="F308" s="33">
        <v>9781681740591</v>
      </c>
      <c r="G308" s="10" t="s">
        <v>1334</v>
      </c>
      <c r="H308" s="10" t="s">
        <v>594</v>
      </c>
      <c r="I308" s="10" t="s">
        <v>437</v>
      </c>
      <c r="J308" s="83">
        <v>42978</v>
      </c>
      <c r="K308" s="11" t="s">
        <v>438</v>
      </c>
      <c r="L308" s="12">
        <f t="shared" si="13"/>
        <v>0</v>
      </c>
      <c r="M308" s="4"/>
      <c r="N308" s="4">
        <f t="shared" si="12"/>
        <v>10</v>
      </c>
      <c r="O308" s="4" t="str">
        <f t="shared" si="14"/>
        <v>10</v>
      </c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</row>
    <row r="309" spans="1:41" ht="18.75" x14ac:dyDescent="0.4">
      <c r="A309" s="16"/>
      <c r="B309" s="77">
        <v>180</v>
      </c>
      <c r="C309" s="10" t="s">
        <v>1335</v>
      </c>
      <c r="D309" s="10" t="s">
        <v>1046</v>
      </c>
      <c r="E309" s="10" t="s">
        <v>471</v>
      </c>
      <c r="F309" s="33">
        <v>9780750332774</v>
      </c>
      <c r="G309" s="10" t="s">
        <v>1336</v>
      </c>
      <c r="H309" s="10" t="s">
        <v>608</v>
      </c>
      <c r="I309" s="10" t="s">
        <v>437</v>
      </c>
      <c r="J309" s="83">
        <v>44068</v>
      </c>
      <c r="K309" s="11" t="s">
        <v>535</v>
      </c>
      <c r="L309" s="12">
        <f t="shared" si="13"/>
        <v>0</v>
      </c>
      <c r="M309" s="4"/>
      <c r="N309" s="4">
        <f t="shared" si="12"/>
        <v>10</v>
      </c>
      <c r="O309" s="4" t="str">
        <f t="shared" si="14"/>
        <v>10</v>
      </c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</row>
    <row r="310" spans="1:41" ht="18.75" x14ac:dyDescent="0.4">
      <c r="A310" s="16"/>
      <c r="B310" s="77">
        <v>180</v>
      </c>
      <c r="C310" s="10" t="s">
        <v>1337</v>
      </c>
      <c r="D310" s="10" t="s">
        <v>1046</v>
      </c>
      <c r="E310" s="10" t="s">
        <v>471</v>
      </c>
      <c r="F310" s="33">
        <v>9780750334099</v>
      </c>
      <c r="G310" s="10" t="s">
        <v>1338</v>
      </c>
      <c r="H310" s="10" t="s">
        <v>608</v>
      </c>
      <c r="I310" s="10" t="s">
        <v>437</v>
      </c>
      <c r="J310" s="83">
        <v>44176</v>
      </c>
      <c r="K310" s="11" t="s">
        <v>535</v>
      </c>
      <c r="L310" s="12">
        <f t="shared" si="13"/>
        <v>0</v>
      </c>
      <c r="M310" s="4"/>
      <c r="N310" s="4">
        <f t="shared" si="12"/>
        <v>10</v>
      </c>
      <c r="O310" s="4" t="str">
        <f t="shared" si="14"/>
        <v>10</v>
      </c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</row>
    <row r="311" spans="1:41" ht="18.75" x14ac:dyDescent="0.4">
      <c r="A311" s="16"/>
      <c r="B311" s="75">
        <v>112.5</v>
      </c>
      <c r="C311" s="10" t="s">
        <v>1339</v>
      </c>
      <c r="D311" s="10" t="s">
        <v>917</v>
      </c>
      <c r="E311" s="10" t="s">
        <v>434</v>
      </c>
      <c r="F311" s="33">
        <v>9781627054188</v>
      </c>
      <c r="G311" s="10" t="s">
        <v>1340</v>
      </c>
      <c r="H311" s="10" t="s">
        <v>436</v>
      </c>
      <c r="I311" s="10" t="s">
        <v>448</v>
      </c>
      <c r="J311" s="83">
        <v>41913</v>
      </c>
      <c r="K311" s="11" t="s">
        <v>438</v>
      </c>
      <c r="L311" s="12">
        <f t="shared" si="13"/>
        <v>0</v>
      </c>
      <c r="M311" s="4"/>
      <c r="N311" s="4">
        <f t="shared" si="12"/>
        <v>10</v>
      </c>
      <c r="O311" s="4" t="str">
        <f t="shared" si="14"/>
        <v>10</v>
      </c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spans="1:41" ht="18.75" x14ac:dyDescent="0.4">
      <c r="A312" s="16"/>
      <c r="B312" s="75">
        <v>112.5</v>
      </c>
      <c r="C312" s="10" t="s">
        <v>1341</v>
      </c>
      <c r="D312" s="10" t="s">
        <v>1342</v>
      </c>
      <c r="E312" s="10" t="s">
        <v>496</v>
      </c>
      <c r="F312" s="33">
        <v>9781627054263</v>
      </c>
      <c r="G312" s="10" t="s">
        <v>1343</v>
      </c>
      <c r="H312" s="10" t="s">
        <v>461</v>
      </c>
      <c r="I312" s="10" t="s">
        <v>437</v>
      </c>
      <c r="J312" s="83">
        <v>42186</v>
      </c>
      <c r="K312" s="11" t="s">
        <v>438</v>
      </c>
      <c r="L312" s="12">
        <f t="shared" si="13"/>
        <v>0</v>
      </c>
      <c r="M312" s="4"/>
      <c r="N312" s="4">
        <f t="shared" si="12"/>
        <v>10</v>
      </c>
      <c r="O312" s="4" t="str">
        <f t="shared" si="14"/>
        <v>10</v>
      </c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</row>
    <row r="313" spans="1:41" ht="18.75" x14ac:dyDescent="0.4">
      <c r="A313" s="16"/>
      <c r="B313" s="77">
        <v>180</v>
      </c>
      <c r="C313" s="10" t="s">
        <v>1344</v>
      </c>
      <c r="D313" s="10" t="s">
        <v>1345</v>
      </c>
      <c r="E313" s="10" t="s">
        <v>471</v>
      </c>
      <c r="F313" s="33">
        <v>9780750334211</v>
      </c>
      <c r="G313" s="10" t="s">
        <v>1346</v>
      </c>
      <c r="H313" s="10" t="s">
        <v>442</v>
      </c>
      <c r="I313" s="10" t="s">
        <v>437</v>
      </c>
      <c r="J313" s="83">
        <v>44169</v>
      </c>
      <c r="K313" s="11" t="s">
        <v>449</v>
      </c>
      <c r="L313" s="12">
        <f t="shared" si="13"/>
        <v>0</v>
      </c>
      <c r="M313" s="4"/>
      <c r="N313" s="4">
        <f t="shared" si="12"/>
        <v>10</v>
      </c>
      <c r="O313" s="4" t="str">
        <f t="shared" si="14"/>
        <v>10</v>
      </c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</row>
    <row r="314" spans="1:41" ht="18.75" x14ac:dyDescent="0.4">
      <c r="A314" s="16"/>
      <c r="B314" s="77">
        <v>180</v>
      </c>
      <c r="C314" s="10" t="s">
        <v>1347</v>
      </c>
      <c r="D314" s="10" t="s">
        <v>1348</v>
      </c>
      <c r="E314" s="10" t="s">
        <v>611</v>
      </c>
      <c r="F314" s="33">
        <v>9780750325509</v>
      </c>
      <c r="G314" s="10" t="s">
        <v>1349</v>
      </c>
      <c r="H314" s="10" t="s">
        <v>477</v>
      </c>
      <c r="I314" s="10" t="s">
        <v>437</v>
      </c>
      <c r="J314" s="83">
        <v>44243</v>
      </c>
      <c r="K314" s="11" t="s">
        <v>535</v>
      </c>
      <c r="L314" s="12">
        <f t="shared" si="13"/>
        <v>0</v>
      </c>
      <c r="M314" s="4"/>
      <c r="N314" s="4">
        <f t="shared" si="12"/>
        <v>10</v>
      </c>
      <c r="O314" s="4" t="str">
        <f t="shared" si="14"/>
        <v>10</v>
      </c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spans="1:41" ht="18.75" x14ac:dyDescent="0.4">
      <c r="A315" s="16"/>
      <c r="B315" s="77">
        <v>148.5</v>
      </c>
      <c r="C315" s="10" t="s">
        <v>1350</v>
      </c>
      <c r="D315" s="10" t="s">
        <v>1222</v>
      </c>
      <c r="E315" s="10" t="s">
        <v>512</v>
      </c>
      <c r="F315" s="33">
        <v>9780750314817</v>
      </c>
      <c r="G315" s="10" t="s">
        <v>1351</v>
      </c>
      <c r="H315" s="10" t="s">
        <v>734</v>
      </c>
      <c r="I315" s="10" t="s">
        <v>448</v>
      </c>
      <c r="J315" s="83">
        <v>43606</v>
      </c>
      <c r="K315" s="11" t="s">
        <v>449</v>
      </c>
      <c r="L315" s="12">
        <f t="shared" si="13"/>
        <v>0</v>
      </c>
      <c r="M315" s="4"/>
      <c r="N315" s="4">
        <f t="shared" si="12"/>
        <v>10</v>
      </c>
      <c r="O315" s="4" t="str">
        <f t="shared" si="14"/>
        <v>10</v>
      </c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</row>
    <row r="316" spans="1:41" ht="18.75" x14ac:dyDescent="0.4">
      <c r="A316" s="16"/>
      <c r="B316" s="77">
        <v>148.5</v>
      </c>
      <c r="C316" s="10" t="s">
        <v>1352</v>
      </c>
      <c r="D316" s="10" t="s">
        <v>1222</v>
      </c>
      <c r="E316" s="10" t="s">
        <v>512</v>
      </c>
      <c r="F316" s="33">
        <v>9780750314848</v>
      </c>
      <c r="G316" s="10" t="s">
        <v>1353</v>
      </c>
      <c r="H316" s="10" t="s">
        <v>734</v>
      </c>
      <c r="I316" s="10" t="s">
        <v>448</v>
      </c>
      <c r="J316" s="83">
        <v>43606</v>
      </c>
      <c r="K316" s="11" t="s">
        <v>449</v>
      </c>
      <c r="L316" s="12">
        <f t="shared" si="13"/>
        <v>0</v>
      </c>
      <c r="M316" s="4"/>
      <c r="N316" s="4">
        <f t="shared" si="12"/>
        <v>10</v>
      </c>
      <c r="O316" s="4" t="str">
        <f t="shared" si="14"/>
        <v>10</v>
      </c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</row>
    <row r="317" spans="1:41" ht="18.75" x14ac:dyDescent="0.4">
      <c r="A317" s="16"/>
      <c r="B317" s="77">
        <v>148.5</v>
      </c>
      <c r="C317" s="10" t="s">
        <v>1354</v>
      </c>
      <c r="D317" s="10" t="s">
        <v>1355</v>
      </c>
      <c r="E317" s="10" t="s">
        <v>512</v>
      </c>
      <c r="F317" s="33">
        <v>9780750315760</v>
      </c>
      <c r="G317" s="10" t="s">
        <v>1356</v>
      </c>
      <c r="H317" s="10" t="s">
        <v>447</v>
      </c>
      <c r="I317" s="10" t="s">
        <v>437</v>
      </c>
      <c r="J317" s="83">
        <v>43455</v>
      </c>
      <c r="K317" s="11" t="s">
        <v>449</v>
      </c>
      <c r="L317" s="12">
        <f t="shared" si="13"/>
        <v>0</v>
      </c>
      <c r="M317" s="4"/>
      <c r="N317" s="4">
        <f t="shared" si="12"/>
        <v>10</v>
      </c>
      <c r="O317" s="4" t="str">
        <f t="shared" si="14"/>
        <v>10</v>
      </c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spans="1:41" ht="18.75" x14ac:dyDescent="0.4">
      <c r="A318" s="16"/>
      <c r="B318" s="75">
        <v>112.5</v>
      </c>
      <c r="C318" s="10" t="s">
        <v>1357</v>
      </c>
      <c r="D318" s="10" t="s">
        <v>1358</v>
      </c>
      <c r="E318" s="10" t="s">
        <v>584</v>
      </c>
      <c r="F318" s="33">
        <v>9781643276793</v>
      </c>
      <c r="G318" s="10" t="s">
        <v>1359</v>
      </c>
      <c r="H318" s="10" t="s">
        <v>523</v>
      </c>
      <c r="I318" s="10" t="s">
        <v>448</v>
      </c>
      <c r="J318" s="83">
        <v>43776</v>
      </c>
      <c r="K318" s="11" t="s">
        <v>438</v>
      </c>
      <c r="L318" s="12">
        <f t="shared" si="13"/>
        <v>0</v>
      </c>
      <c r="M318" s="4"/>
      <c r="N318" s="4">
        <f t="shared" si="12"/>
        <v>10</v>
      </c>
      <c r="O318" s="4" t="str">
        <f t="shared" si="14"/>
        <v>10</v>
      </c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</row>
    <row r="319" spans="1:41" ht="18.75" x14ac:dyDescent="0.4">
      <c r="A319" s="16"/>
      <c r="B319" s="77">
        <v>180</v>
      </c>
      <c r="C319" s="10" t="s">
        <v>1360</v>
      </c>
      <c r="D319" s="10" t="s">
        <v>470</v>
      </c>
      <c r="E319" s="10" t="s">
        <v>471</v>
      </c>
      <c r="F319" s="33">
        <v>9780750324021</v>
      </c>
      <c r="G319" s="10" t="s">
        <v>1361</v>
      </c>
      <c r="H319" s="10" t="s">
        <v>436</v>
      </c>
      <c r="I319" s="10" t="s">
        <v>437</v>
      </c>
      <c r="J319" s="83">
        <v>43789</v>
      </c>
      <c r="K319" s="11" t="s">
        <v>449</v>
      </c>
      <c r="L319" s="12">
        <f t="shared" si="13"/>
        <v>0</v>
      </c>
      <c r="M319" s="4"/>
      <c r="N319" s="4">
        <f t="shared" si="12"/>
        <v>10</v>
      </c>
      <c r="O319" s="4" t="str">
        <f t="shared" si="14"/>
        <v>10</v>
      </c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</row>
    <row r="320" spans="1:41" ht="18.75" x14ac:dyDescent="0.4">
      <c r="A320" s="16"/>
      <c r="B320" s="77">
        <v>112.5</v>
      </c>
      <c r="C320" s="10" t="s">
        <v>1362</v>
      </c>
      <c r="D320" s="10" t="s">
        <v>1363</v>
      </c>
      <c r="E320" s="10" t="s">
        <v>471</v>
      </c>
      <c r="F320" s="33">
        <v>9780750326766</v>
      </c>
      <c r="G320" s="10" t="s">
        <v>1364</v>
      </c>
      <c r="H320" s="10" t="s">
        <v>734</v>
      </c>
      <c r="I320" s="10" t="s">
        <v>448</v>
      </c>
      <c r="J320" s="83">
        <v>44074</v>
      </c>
      <c r="K320" s="11" t="s">
        <v>449</v>
      </c>
      <c r="L320" s="12">
        <f t="shared" si="13"/>
        <v>0</v>
      </c>
      <c r="M320" s="4"/>
      <c r="N320" s="4">
        <f t="shared" si="12"/>
        <v>10</v>
      </c>
      <c r="O320" s="4" t="str">
        <f t="shared" si="14"/>
        <v>10</v>
      </c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</row>
    <row r="321" spans="1:41" ht="18.75" x14ac:dyDescent="0.4">
      <c r="A321" s="16"/>
      <c r="B321" s="75">
        <v>112.5</v>
      </c>
      <c r="C321" s="10" t="s">
        <v>1365</v>
      </c>
      <c r="D321" s="10" t="s">
        <v>1366</v>
      </c>
      <c r="E321" s="10" t="s">
        <v>434</v>
      </c>
      <c r="F321" s="33">
        <v>9781627052870</v>
      </c>
      <c r="G321" s="10" t="s">
        <v>1367</v>
      </c>
      <c r="H321" s="10" t="s">
        <v>486</v>
      </c>
      <c r="I321" s="10" t="s">
        <v>437</v>
      </c>
      <c r="J321" s="83">
        <v>41883</v>
      </c>
      <c r="K321" s="11" t="s">
        <v>438</v>
      </c>
      <c r="L321" s="12">
        <f t="shared" si="13"/>
        <v>0</v>
      </c>
      <c r="M321" s="4"/>
      <c r="N321" s="4">
        <f t="shared" ref="N321:N384" si="15">L321+N320</f>
        <v>10</v>
      </c>
      <c r="O321" s="4" t="str">
        <f t="shared" si="14"/>
        <v>10</v>
      </c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</row>
    <row r="322" spans="1:41" ht="18.75" x14ac:dyDescent="0.4">
      <c r="A322" s="16" t="s">
        <v>431</v>
      </c>
      <c r="B322" s="77">
        <v>180</v>
      </c>
      <c r="C322" s="10" t="s">
        <v>1368</v>
      </c>
      <c r="D322" s="10" t="s">
        <v>1366</v>
      </c>
      <c r="E322" s="10" t="s">
        <v>611</v>
      </c>
      <c r="F322" s="33">
        <v>9780750336819</v>
      </c>
      <c r="G322" s="10" t="s">
        <v>1369</v>
      </c>
      <c r="H322" s="10" t="s">
        <v>486</v>
      </c>
      <c r="I322" s="10" t="s">
        <v>448</v>
      </c>
      <c r="J322" s="83">
        <v>44407</v>
      </c>
      <c r="K322" s="11" t="s">
        <v>449</v>
      </c>
      <c r="L322" s="12">
        <f t="shared" si="13"/>
        <v>1</v>
      </c>
      <c r="M322" s="4"/>
      <c r="N322" s="4">
        <f t="shared" si="15"/>
        <v>11</v>
      </c>
      <c r="O322" s="4" t="str">
        <f t="shared" si="14"/>
        <v>11Yes</v>
      </c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</row>
    <row r="323" spans="1:41" ht="18.75" x14ac:dyDescent="0.4">
      <c r="A323" s="16"/>
      <c r="B323" s="75">
        <v>112.5</v>
      </c>
      <c r="C323" s="10" t="s">
        <v>1370</v>
      </c>
      <c r="D323" s="10" t="s">
        <v>761</v>
      </c>
      <c r="E323" s="10" t="s">
        <v>475</v>
      </c>
      <c r="F323" s="33">
        <v>9781643272894</v>
      </c>
      <c r="G323" s="10" t="s">
        <v>1371</v>
      </c>
      <c r="H323" s="10" t="s">
        <v>650</v>
      </c>
      <c r="I323" s="10" t="s">
        <v>499</v>
      </c>
      <c r="J323" s="83">
        <v>43417</v>
      </c>
      <c r="K323" s="11" t="s">
        <v>438</v>
      </c>
      <c r="L323" s="12">
        <f t="shared" si="13"/>
        <v>0</v>
      </c>
      <c r="M323" s="4"/>
      <c r="N323" s="4">
        <f t="shared" si="15"/>
        <v>11</v>
      </c>
      <c r="O323" s="4" t="str">
        <f t="shared" si="14"/>
        <v>11</v>
      </c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spans="1:41" ht="18.75" x14ac:dyDescent="0.4">
      <c r="A324" s="16"/>
      <c r="B324" s="75">
        <v>112.5</v>
      </c>
      <c r="C324" s="10" t="s">
        <v>1372</v>
      </c>
      <c r="D324" s="10" t="s">
        <v>845</v>
      </c>
      <c r="E324" s="10" t="s">
        <v>584</v>
      </c>
      <c r="F324" s="33">
        <v>9781643274799</v>
      </c>
      <c r="G324" s="10" t="s">
        <v>1373</v>
      </c>
      <c r="H324" s="10" t="s">
        <v>486</v>
      </c>
      <c r="I324" s="10" t="s">
        <v>437</v>
      </c>
      <c r="J324" s="83">
        <v>43572</v>
      </c>
      <c r="K324" s="11" t="s">
        <v>438</v>
      </c>
      <c r="L324" s="12">
        <f t="shared" ref="L324:L387" si="16">IF(A324="Yes",1,0)</f>
        <v>0</v>
      </c>
      <c r="M324" s="4"/>
      <c r="N324" s="4">
        <f t="shared" si="15"/>
        <v>11</v>
      </c>
      <c r="O324" s="4" t="str">
        <f t="shared" ref="O324:O387" si="17">N324&amp;A324</f>
        <v>11</v>
      </c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spans="1:41" ht="18.75" x14ac:dyDescent="0.4">
      <c r="A325" s="16"/>
      <c r="B325" s="75">
        <v>112.5</v>
      </c>
      <c r="C325" s="10" t="s">
        <v>1374</v>
      </c>
      <c r="D325" s="10" t="s">
        <v>1375</v>
      </c>
      <c r="E325" s="10" t="s">
        <v>475</v>
      </c>
      <c r="F325" s="33">
        <v>9781643270012</v>
      </c>
      <c r="G325" s="10" t="s">
        <v>1376</v>
      </c>
      <c r="H325" s="10" t="s">
        <v>548</v>
      </c>
      <c r="I325" s="10" t="s">
        <v>499</v>
      </c>
      <c r="J325" s="83">
        <v>43355</v>
      </c>
      <c r="K325" s="11" t="s">
        <v>438</v>
      </c>
      <c r="L325" s="12">
        <f t="shared" si="16"/>
        <v>0</v>
      </c>
      <c r="M325" s="4"/>
      <c r="N325" s="4">
        <f t="shared" si="15"/>
        <v>11</v>
      </c>
      <c r="O325" s="4" t="str">
        <f t="shared" si="17"/>
        <v>11</v>
      </c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spans="1:41" ht="18.75" x14ac:dyDescent="0.4">
      <c r="A326" s="16"/>
      <c r="B326" s="77">
        <v>148.5</v>
      </c>
      <c r="C326" s="10" t="s">
        <v>1377</v>
      </c>
      <c r="D326" s="10" t="s">
        <v>1378</v>
      </c>
      <c r="E326" s="10" t="s">
        <v>445</v>
      </c>
      <c r="F326" s="33">
        <v>9780750311014</v>
      </c>
      <c r="G326" s="10" t="s">
        <v>1379</v>
      </c>
      <c r="H326" s="10" t="s">
        <v>548</v>
      </c>
      <c r="I326" s="10" t="s">
        <v>448</v>
      </c>
      <c r="J326" s="83">
        <v>41927</v>
      </c>
      <c r="K326" s="11" t="s">
        <v>449</v>
      </c>
      <c r="L326" s="12">
        <f t="shared" si="16"/>
        <v>0</v>
      </c>
      <c r="M326" s="4"/>
      <c r="N326" s="4">
        <f t="shared" si="15"/>
        <v>11</v>
      </c>
      <c r="O326" s="4" t="str">
        <f t="shared" si="17"/>
        <v>11</v>
      </c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1:41" ht="18.75" x14ac:dyDescent="0.4">
      <c r="A327" s="16" t="s">
        <v>431</v>
      </c>
      <c r="B327" s="77">
        <v>148.5</v>
      </c>
      <c r="C327" s="10" t="s">
        <v>1380</v>
      </c>
      <c r="D327" s="10" t="s">
        <v>1381</v>
      </c>
      <c r="E327" s="10" t="s">
        <v>512</v>
      </c>
      <c r="F327" s="33">
        <v>9780750315944</v>
      </c>
      <c r="G327" s="10" t="s">
        <v>1382</v>
      </c>
      <c r="H327" s="10" t="s">
        <v>594</v>
      </c>
      <c r="I327" s="10" t="s">
        <v>448</v>
      </c>
      <c r="J327" s="83">
        <v>43663</v>
      </c>
      <c r="K327" s="11" t="s">
        <v>449</v>
      </c>
      <c r="L327" s="12">
        <f t="shared" si="16"/>
        <v>1</v>
      </c>
      <c r="M327" s="4"/>
      <c r="N327" s="4">
        <f t="shared" si="15"/>
        <v>12</v>
      </c>
      <c r="O327" s="4" t="str">
        <f t="shared" si="17"/>
        <v>12Yes</v>
      </c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1:41" ht="18.75" x14ac:dyDescent="0.4">
      <c r="A328" s="16"/>
      <c r="B328" s="77">
        <v>148.5</v>
      </c>
      <c r="C328" s="10" t="s">
        <v>1383</v>
      </c>
      <c r="D328" s="10" t="s">
        <v>1384</v>
      </c>
      <c r="E328" s="10" t="s">
        <v>512</v>
      </c>
      <c r="F328" s="33">
        <v>9780750314886</v>
      </c>
      <c r="G328" s="10" t="s">
        <v>1385</v>
      </c>
      <c r="H328" s="10" t="s">
        <v>442</v>
      </c>
      <c r="I328" s="10" t="s">
        <v>437</v>
      </c>
      <c r="J328" s="83">
        <v>43461</v>
      </c>
      <c r="K328" s="11" t="s">
        <v>449</v>
      </c>
      <c r="L328" s="12">
        <f t="shared" si="16"/>
        <v>0</v>
      </c>
      <c r="M328" s="4"/>
      <c r="N328" s="4">
        <f t="shared" si="15"/>
        <v>12</v>
      </c>
      <c r="O328" s="4" t="str">
        <f t="shared" si="17"/>
        <v>12</v>
      </c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1:41" ht="18.75" x14ac:dyDescent="0.4">
      <c r="A329" s="16"/>
      <c r="B329" s="75">
        <v>112.5</v>
      </c>
      <c r="C329" s="10" t="s">
        <v>1386</v>
      </c>
      <c r="D329" s="10" t="s">
        <v>1387</v>
      </c>
      <c r="E329" s="10" t="s">
        <v>584</v>
      </c>
      <c r="F329" s="33">
        <v>9781643277899</v>
      </c>
      <c r="G329" s="10" t="s">
        <v>1388</v>
      </c>
      <c r="H329" s="10" t="s">
        <v>477</v>
      </c>
      <c r="I329" s="10" t="s">
        <v>437</v>
      </c>
      <c r="J329" s="83">
        <v>43823</v>
      </c>
      <c r="K329" s="11" t="s">
        <v>438</v>
      </c>
      <c r="L329" s="12">
        <f t="shared" si="16"/>
        <v>0</v>
      </c>
      <c r="M329" s="4"/>
      <c r="N329" s="4">
        <f t="shared" si="15"/>
        <v>12</v>
      </c>
      <c r="O329" s="4" t="str">
        <f t="shared" si="17"/>
        <v>12</v>
      </c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1:41" ht="18.75" x14ac:dyDescent="0.4">
      <c r="A330" s="16"/>
      <c r="B330" s="75">
        <v>112.5</v>
      </c>
      <c r="C330" s="10" t="s">
        <v>1389</v>
      </c>
      <c r="D330" s="10" t="s">
        <v>1390</v>
      </c>
      <c r="E330" s="10" t="s">
        <v>492</v>
      </c>
      <c r="F330" s="33">
        <v>9781681746814</v>
      </c>
      <c r="G330" s="10" t="s">
        <v>1391</v>
      </c>
      <c r="H330" s="10" t="s">
        <v>650</v>
      </c>
      <c r="I330" s="10" t="s">
        <v>499</v>
      </c>
      <c r="J330" s="83">
        <v>43082</v>
      </c>
      <c r="K330" s="11" t="s">
        <v>438</v>
      </c>
      <c r="L330" s="12">
        <f t="shared" si="16"/>
        <v>0</v>
      </c>
      <c r="M330" s="4"/>
      <c r="N330" s="4">
        <f t="shared" si="15"/>
        <v>12</v>
      </c>
      <c r="O330" s="4" t="str">
        <f t="shared" si="17"/>
        <v>12</v>
      </c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1:41" ht="18.75" x14ac:dyDescent="0.4">
      <c r="A331" s="16"/>
      <c r="B331" s="77">
        <v>180</v>
      </c>
      <c r="C331" s="10" t="s">
        <v>1392</v>
      </c>
      <c r="D331" s="10" t="s">
        <v>1393</v>
      </c>
      <c r="E331" s="10" t="s">
        <v>471</v>
      </c>
      <c r="F331" s="33">
        <v>9780750311830</v>
      </c>
      <c r="G331" s="10" t="s">
        <v>1394</v>
      </c>
      <c r="H331" s="10" t="s">
        <v>442</v>
      </c>
      <c r="I331" s="10" t="s">
        <v>437</v>
      </c>
      <c r="J331" s="83">
        <v>43770</v>
      </c>
      <c r="K331" s="11" t="s">
        <v>449</v>
      </c>
      <c r="L331" s="12">
        <f t="shared" si="16"/>
        <v>0</v>
      </c>
      <c r="M331" s="4"/>
      <c r="N331" s="4">
        <f t="shared" si="15"/>
        <v>12</v>
      </c>
      <c r="O331" s="4" t="str">
        <f t="shared" si="17"/>
        <v>12</v>
      </c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1:41" ht="18.75" x14ac:dyDescent="0.4">
      <c r="A332" s="16"/>
      <c r="B332" s="77">
        <v>180</v>
      </c>
      <c r="C332" s="10" t="s">
        <v>1395</v>
      </c>
      <c r="D332" s="10" t="s">
        <v>1396</v>
      </c>
      <c r="E332" s="10" t="s">
        <v>471</v>
      </c>
      <c r="F332" s="33">
        <v>9780750326063</v>
      </c>
      <c r="G332" s="10" t="s">
        <v>1397</v>
      </c>
      <c r="H332" s="10" t="s">
        <v>594</v>
      </c>
      <c r="I332" s="10" t="s">
        <v>437</v>
      </c>
      <c r="J332" s="83">
        <v>44176</v>
      </c>
      <c r="K332" s="11" t="s">
        <v>449</v>
      </c>
      <c r="L332" s="12">
        <f t="shared" si="16"/>
        <v>0</v>
      </c>
      <c r="M332" s="4"/>
      <c r="N332" s="4">
        <f t="shared" si="15"/>
        <v>12</v>
      </c>
      <c r="O332" s="4" t="str">
        <f t="shared" si="17"/>
        <v>12</v>
      </c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1:41" ht="18.75" x14ac:dyDescent="0.4">
      <c r="A333" s="16"/>
      <c r="B333" s="75">
        <v>112.5</v>
      </c>
      <c r="C333" s="10" t="s">
        <v>1398</v>
      </c>
      <c r="D333" s="10" t="s">
        <v>774</v>
      </c>
      <c r="E333" s="10" t="s">
        <v>584</v>
      </c>
      <c r="F333" s="33">
        <v>9781643276410</v>
      </c>
      <c r="G333" s="10" t="s">
        <v>1399</v>
      </c>
      <c r="H333" s="10" t="s">
        <v>594</v>
      </c>
      <c r="I333" s="10" t="s">
        <v>437</v>
      </c>
      <c r="J333" s="83">
        <v>43586</v>
      </c>
      <c r="K333" s="11" t="s">
        <v>438</v>
      </c>
      <c r="L333" s="12">
        <f t="shared" si="16"/>
        <v>0</v>
      </c>
      <c r="M333" s="4"/>
      <c r="N333" s="4">
        <f t="shared" si="15"/>
        <v>12</v>
      </c>
      <c r="O333" s="4" t="str">
        <f t="shared" si="17"/>
        <v>12</v>
      </c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1:41" ht="18.75" x14ac:dyDescent="0.4">
      <c r="A334" s="16"/>
      <c r="B334" s="75">
        <v>112.5</v>
      </c>
      <c r="C334" s="10" t="s">
        <v>1400</v>
      </c>
      <c r="D334" s="10" t="s">
        <v>1401</v>
      </c>
      <c r="E334" s="10" t="s">
        <v>496</v>
      </c>
      <c r="F334" s="33">
        <v>9781681740560</v>
      </c>
      <c r="G334" s="10" t="s">
        <v>1402</v>
      </c>
      <c r="H334" s="10" t="s">
        <v>447</v>
      </c>
      <c r="I334" s="10" t="s">
        <v>437</v>
      </c>
      <c r="J334" s="83">
        <v>42289</v>
      </c>
      <c r="K334" s="11" t="s">
        <v>438</v>
      </c>
      <c r="L334" s="12">
        <f t="shared" si="16"/>
        <v>0</v>
      </c>
      <c r="M334" s="4"/>
      <c r="N334" s="4">
        <f t="shared" si="15"/>
        <v>12</v>
      </c>
      <c r="O334" s="4" t="str">
        <f t="shared" si="17"/>
        <v>12</v>
      </c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  <row r="335" spans="1:41" ht="18.75" x14ac:dyDescent="0.4">
      <c r="A335" s="16"/>
      <c r="B335" s="75">
        <v>112.5</v>
      </c>
      <c r="C335" s="10" t="s">
        <v>1403</v>
      </c>
      <c r="D335" s="10" t="s">
        <v>1404</v>
      </c>
      <c r="E335" s="10" t="s">
        <v>475</v>
      </c>
      <c r="F335" s="33">
        <v>9781643274492</v>
      </c>
      <c r="G335" s="10" t="s">
        <v>1405</v>
      </c>
      <c r="H335" s="10" t="s">
        <v>594</v>
      </c>
      <c r="I335" s="10" t="s">
        <v>437</v>
      </c>
      <c r="J335" s="83">
        <v>43550</v>
      </c>
      <c r="K335" s="11" t="s">
        <v>438</v>
      </c>
      <c r="L335" s="12">
        <f t="shared" si="16"/>
        <v>0</v>
      </c>
      <c r="M335" s="4"/>
      <c r="N335" s="4">
        <f t="shared" si="15"/>
        <v>12</v>
      </c>
      <c r="O335" s="4" t="str">
        <f t="shared" si="17"/>
        <v>12</v>
      </c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</row>
    <row r="336" spans="1:41" ht="18.75" x14ac:dyDescent="0.4">
      <c r="A336" s="16"/>
      <c r="B336" s="77">
        <v>180</v>
      </c>
      <c r="C336" s="10" t="s">
        <v>1406</v>
      </c>
      <c r="D336" s="10" t="s">
        <v>1407</v>
      </c>
      <c r="E336" s="10" t="s">
        <v>471</v>
      </c>
      <c r="F336" s="33">
        <v>9780750323949</v>
      </c>
      <c r="G336" s="10" t="s">
        <v>1408</v>
      </c>
      <c r="H336" s="10" t="s">
        <v>477</v>
      </c>
      <c r="I336" s="10" t="s">
        <v>437</v>
      </c>
      <c r="J336" s="83">
        <v>44147</v>
      </c>
      <c r="K336" s="11" t="s">
        <v>449</v>
      </c>
      <c r="L336" s="12">
        <f t="shared" si="16"/>
        <v>0</v>
      </c>
      <c r="M336" s="4"/>
      <c r="N336" s="4">
        <f t="shared" si="15"/>
        <v>12</v>
      </c>
      <c r="O336" s="4" t="str">
        <f t="shared" si="17"/>
        <v>12</v>
      </c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</row>
    <row r="337" spans="1:41" ht="18.75" x14ac:dyDescent="0.4">
      <c r="A337" s="16" t="s">
        <v>431</v>
      </c>
      <c r="B337" s="77">
        <v>180</v>
      </c>
      <c r="C337" s="10" t="s">
        <v>1409</v>
      </c>
      <c r="D337" s="10" t="s">
        <v>1410</v>
      </c>
      <c r="E337" s="10" t="s">
        <v>471</v>
      </c>
      <c r="F337" s="33">
        <v>9780750317368</v>
      </c>
      <c r="G337" s="10" t="s">
        <v>1411</v>
      </c>
      <c r="H337" s="10" t="s">
        <v>594</v>
      </c>
      <c r="I337" s="10" t="s">
        <v>437</v>
      </c>
      <c r="J337" s="83">
        <v>43910</v>
      </c>
      <c r="K337" s="11" t="s">
        <v>449</v>
      </c>
      <c r="L337" s="12">
        <f t="shared" si="16"/>
        <v>1</v>
      </c>
      <c r="M337" s="4"/>
      <c r="N337" s="4">
        <f t="shared" si="15"/>
        <v>13</v>
      </c>
      <c r="O337" s="4" t="str">
        <f t="shared" si="17"/>
        <v>13Yes</v>
      </c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</row>
    <row r="338" spans="1:41" ht="18.75" x14ac:dyDescent="0.4">
      <c r="B338" s="79">
        <v>180</v>
      </c>
      <c r="C338" s="10" t="s">
        <v>1412</v>
      </c>
      <c r="D338" s="10" t="s">
        <v>1413</v>
      </c>
      <c r="E338" s="10" t="s">
        <v>611</v>
      </c>
      <c r="F338" s="33">
        <v>9780750331890</v>
      </c>
      <c r="G338" s="10" t="s">
        <v>1414</v>
      </c>
      <c r="H338" s="10" t="s">
        <v>447</v>
      </c>
      <c r="I338" s="10" t="s">
        <v>437</v>
      </c>
      <c r="J338" s="83">
        <v>44336</v>
      </c>
      <c r="K338" s="11" t="s">
        <v>449</v>
      </c>
      <c r="L338" s="12">
        <f t="shared" si="16"/>
        <v>0</v>
      </c>
      <c r="M338" s="4"/>
      <c r="N338" s="4">
        <f t="shared" si="15"/>
        <v>13</v>
      </c>
      <c r="O338" s="4" t="str">
        <f t="shared" si="17"/>
        <v>13</v>
      </c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</row>
    <row r="339" spans="1:41" ht="18.75" x14ac:dyDescent="0.4">
      <c r="A339" s="16"/>
      <c r="B339" s="75">
        <v>112.5</v>
      </c>
      <c r="C339" s="10" t="s">
        <v>1415</v>
      </c>
      <c r="D339" s="10" t="s">
        <v>1416</v>
      </c>
      <c r="E339" s="10" t="s">
        <v>434</v>
      </c>
      <c r="F339" s="33">
        <v>9781627054287</v>
      </c>
      <c r="G339" s="10" t="s">
        <v>1417</v>
      </c>
      <c r="H339" s="10" t="s">
        <v>594</v>
      </c>
      <c r="I339" s="10" t="s">
        <v>437</v>
      </c>
      <c r="J339" s="83">
        <v>41730</v>
      </c>
      <c r="K339" s="11" t="s">
        <v>438</v>
      </c>
      <c r="L339" s="12">
        <f t="shared" si="16"/>
        <v>0</v>
      </c>
      <c r="M339" s="4"/>
      <c r="N339" s="4">
        <f t="shared" si="15"/>
        <v>13</v>
      </c>
      <c r="O339" s="4" t="str">
        <f t="shared" si="17"/>
        <v>13</v>
      </c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</row>
    <row r="340" spans="1:41" ht="18.75" x14ac:dyDescent="0.4">
      <c r="A340" s="16"/>
      <c r="B340" s="77">
        <v>180</v>
      </c>
      <c r="C340" s="10" t="s">
        <v>1418</v>
      </c>
      <c r="D340" s="10" t="s">
        <v>1419</v>
      </c>
      <c r="E340" s="10" t="s">
        <v>551</v>
      </c>
      <c r="F340" s="33">
        <v>9780750322942</v>
      </c>
      <c r="G340" s="10" t="s">
        <v>1420</v>
      </c>
      <c r="H340" s="10" t="s">
        <v>759</v>
      </c>
      <c r="I340" s="10" t="s">
        <v>437</v>
      </c>
      <c r="J340" s="83">
        <v>44089</v>
      </c>
      <c r="K340" s="11" t="s">
        <v>554</v>
      </c>
      <c r="L340" s="12">
        <f t="shared" si="16"/>
        <v>0</v>
      </c>
      <c r="M340" s="4"/>
      <c r="N340" s="4">
        <f t="shared" si="15"/>
        <v>13</v>
      </c>
      <c r="O340" s="4" t="str">
        <f t="shared" si="17"/>
        <v>13</v>
      </c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</row>
    <row r="341" spans="1:41" ht="18.75" x14ac:dyDescent="0.4">
      <c r="A341" s="16"/>
      <c r="B341" s="75">
        <v>112.5</v>
      </c>
      <c r="C341" s="17" t="s">
        <v>1421</v>
      </c>
      <c r="D341" s="17" t="s">
        <v>1422</v>
      </c>
      <c r="E341" s="17" t="s">
        <v>496</v>
      </c>
      <c r="F341" s="34">
        <v>9781681740317</v>
      </c>
      <c r="G341" s="17" t="s">
        <v>1423</v>
      </c>
      <c r="H341" s="17" t="s">
        <v>436</v>
      </c>
      <c r="I341" s="17" t="s">
        <v>437</v>
      </c>
      <c r="J341" s="84">
        <v>42370</v>
      </c>
      <c r="K341" s="18" t="s">
        <v>438</v>
      </c>
      <c r="L341" s="12">
        <f t="shared" si="16"/>
        <v>0</v>
      </c>
      <c r="M341" s="4"/>
      <c r="N341" s="4">
        <f t="shared" si="15"/>
        <v>13</v>
      </c>
      <c r="O341" s="4" t="str">
        <f t="shared" si="17"/>
        <v>13</v>
      </c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</row>
    <row r="342" spans="1:41" ht="18.75" x14ac:dyDescent="0.4">
      <c r="A342" s="16"/>
      <c r="B342" s="77">
        <v>180</v>
      </c>
      <c r="C342" s="10" t="s">
        <v>1424</v>
      </c>
      <c r="D342" s="10" t="s">
        <v>1425</v>
      </c>
      <c r="E342" s="10" t="s">
        <v>471</v>
      </c>
      <c r="F342" s="33">
        <v>9780750317573</v>
      </c>
      <c r="G342" s="10" t="s">
        <v>1426</v>
      </c>
      <c r="H342" s="10" t="s">
        <v>608</v>
      </c>
      <c r="I342" s="10" t="s">
        <v>437</v>
      </c>
      <c r="J342" s="83">
        <v>43761</v>
      </c>
      <c r="K342" s="11" t="s">
        <v>449</v>
      </c>
      <c r="L342" s="12">
        <f t="shared" si="16"/>
        <v>0</v>
      </c>
      <c r="M342" s="4"/>
      <c r="N342" s="4">
        <f t="shared" si="15"/>
        <v>13</v>
      </c>
      <c r="O342" s="4" t="str">
        <f t="shared" si="17"/>
        <v>13</v>
      </c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</row>
    <row r="343" spans="1:41" ht="18.75" x14ac:dyDescent="0.4">
      <c r="A343" s="16"/>
      <c r="B343" s="77">
        <v>180</v>
      </c>
      <c r="C343" s="10" t="s">
        <v>1427</v>
      </c>
      <c r="D343" s="10" t="s">
        <v>1269</v>
      </c>
      <c r="E343" s="10" t="s">
        <v>471</v>
      </c>
      <c r="F343" s="33">
        <v>9780750317603</v>
      </c>
      <c r="G343" s="10" t="s">
        <v>1428</v>
      </c>
      <c r="H343" s="10" t="s">
        <v>608</v>
      </c>
      <c r="I343" s="10" t="s">
        <v>437</v>
      </c>
      <c r="J343" s="83">
        <v>43784</v>
      </c>
      <c r="K343" s="11" t="s">
        <v>449</v>
      </c>
      <c r="L343" s="12">
        <f t="shared" si="16"/>
        <v>0</v>
      </c>
      <c r="M343" s="4"/>
      <c r="N343" s="4">
        <f t="shared" si="15"/>
        <v>13</v>
      </c>
      <c r="O343" s="4" t="str">
        <f t="shared" si="17"/>
        <v>13</v>
      </c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</row>
    <row r="344" spans="1:41" ht="18.75" x14ac:dyDescent="0.4">
      <c r="A344" s="16"/>
      <c r="B344" s="77">
        <v>180</v>
      </c>
      <c r="C344" s="10" t="s">
        <v>1429</v>
      </c>
      <c r="D344" s="10" t="s">
        <v>1269</v>
      </c>
      <c r="E344" s="10" t="s">
        <v>471</v>
      </c>
      <c r="F344" s="33">
        <v>9780750317641</v>
      </c>
      <c r="G344" s="10" t="s">
        <v>1430</v>
      </c>
      <c r="H344" s="10" t="s">
        <v>608</v>
      </c>
      <c r="I344" s="10" t="s">
        <v>437</v>
      </c>
      <c r="J344" s="83">
        <v>43784</v>
      </c>
      <c r="K344" s="11" t="s">
        <v>449</v>
      </c>
      <c r="L344" s="12">
        <f t="shared" si="16"/>
        <v>0</v>
      </c>
      <c r="M344" s="4"/>
      <c r="N344" s="4">
        <f t="shared" si="15"/>
        <v>13</v>
      </c>
      <c r="O344" s="4" t="str">
        <f t="shared" si="17"/>
        <v>13</v>
      </c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</row>
    <row r="345" spans="1:41" ht="18.75" x14ac:dyDescent="0.4">
      <c r="A345" s="16"/>
      <c r="B345" s="77">
        <v>180</v>
      </c>
      <c r="C345" s="17" t="s">
        <v>1431</v>
      </c>
      <c r="D345" s="17" t="s">
        <v>1269</v>
      </c>
      <c r="E345" s="17" t="s">
        <v>471</v>
      </c>
      <c r="F345" s="34">
        <v>9780750317993</v>
      </c>
      <c r="G345" s="17" t="s">
        <v>1432</v>
      </c>
      <c r="H345" s="17" t="s">
        <v>608</v>
      </c>
      <c r="I345" s="17" t="s">
        <v>437</v>
      </c>
      <c r="J345" s="84">
        <v>44176</v>
      </c>
      <c r="K345" s="18" t="s">
        <v>449</v>
      </c>
      <c r="L345" s="12">
        <f t="shared" si="16"/>
        <v>0</v>
      </c>
      <c r="M345" s="4"/>
      <c r="N345" s="4">
        <f t="shared" si="15"/>
        <v>13</v>
      </c>
      <c r="O345" s="4" t="str">
        <f t="shared" si="17"/>
        <v>13</v>
      </c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</row>
    <row r="346" spans="1:41" ht="18.75" x14ac:dyDescent="0.4">
      <c r="A346" s="16"/>
      <c r="B346" s="77">
        <v>180</v>
      </c>
      <c r="C346" s="10" t="s">
        <v>1433</v>
      </c>
      <c r="D346" s="10" t="s">
        <v>1269</v>
      </c>
      <c r="E346" s="10" t="s">
        <v>471</v>
      </c>
      <c r="F346" s="33">
        <v>9780750327213</v>
      </c>
      <c r="G346" s="10" t="s">
        <v>1434</v>
      </c>
      <c r="H346" s="10" t="s">
        <v>608</v>
      </c>
      <c r="I346" s="10" t="s">
        <v>437</v>
      </c>
      <c r="J346" s="83">
        <v>44028</v>
      </c>
      <c r="K346" s="11" t="s">
        <v>449</v>
      </c>
      <c r="L346" s="12">
        <f t="shared" si="16"/>
        <v>0</v>
      </c>
      <c r="M346" s="4"/>
      <c r="N346" s="4">
        <f t="shared" si="15"/>
        <v>13</v>
      </c>
      <c r="O346" s="4" t="str">
        <f t="shared" si="17"/>
        <v>13</v>
      </c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</row>
    <row r="347" spans="1:41" ht="18.75" x14ac:dyDescent="0.4">
      <c r="A347" s="16"/>
      <c r="B347" s="75">
        <v>112.5</v>
      </c>
      <c r="C347" s="10" t="s">
        <v>1435</v>
      </c>
      <c r="D347" s="10" t="s">
        <v>857</v>
      </c>
      <c r="E347" s="10" t="s">
        <v>584</v>
      </c>
      <c r="F347" s="33">
        <v>9781643274195</v>
      </c>
      <c r="G347" s="10" t="s">
        <v>1436</v>
      </c>
      <c r="H347" s="10" t="s">
        <v>548</v>
      </c>
      <c r="I347" s="10" t="s">
        <v>437</v>
      </c>
      <c r="J347" s="83">
        <v>43565</v>
      </c>
      <c r="K347" s="11" t="s">
        <v>438</v>
      </c>
      <c r="L347" s="12">
        <f t="shared" si="16"/>
        <v>0</v>
      </c>
      <c r="M347" s="4"/>
      <c r="N347" s="4">
        <f t="shared" si="15"/>
        <v>13</v>
      </c>
      <c r="O347" s="4" t="str">
        <f t="shared" si="17"/>
        <v>13</v>
      </c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</row>
    <row r="348" spans="1:41" ht="18.75" x14ac:dyDescent="0.4">
      <c r="A348" s="16"/>
      <c r="B348" s="77">
        <v>148.5</v>
      </c>
      <c r="C348" s="10" t="s">
        <v>1437</v>
      </c>
      <c r="D348" s="10" t="s">
        <v>1438</v>
      </c>
      <c r="E348" s="10" t="s">
        <v>588</v>
      </c>
      <c r="F348" s="33">
        <v>9780750311595</v>
      </c>
      <c r="G348" s="10" t="s">
        <v>1439</v>
      </c>
      <c r="H348" s="10" t="s">
        <v>590</v>
      </c>
      <c r="I348" s="10" t="s">
        <v>437</v>
      </c>
      <c r="J348" s="83">
        <v>42055</v>
      </c>
      <c r="K348" s="11" t="s">
        <v>449</v>
      </c>
      <c r="L348" s="12">
        <f t="shared" si="16"/>
        <v>0</v>
      </c>
      <c r="M348" s="4"/>
      <c r="N348" s="4">
        <f t="shared" si="15"/>
        <v>13</v>
      </c>
      <c r="O348" s="4" t="str">
        <f t="shared" si="17"/>
        <v>13</v>
      </c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</row>
    <row r="349" spans="1:41" ht="18.75" x14ac:dyDescent="0.4">
      <c r="A349" s="16"/>
      <c r="B349" s="77">
        <v>148.5</v>
      </c>
      <c r="C349" s="10" t="s">
        <v>1440</v>
      </c>
      <c r="D349" s="10" t="s">
        <v>1441</v>
      </c>
      <c r="E349" s="10" t="s">
        <v>459</v>
      </c>
      <c r="F349" s="33">
        <v>9780750317023</v>
      </c>
      <c r="G349" s="10" t="s">
        <v>1442</v>
      </c>
      <c r="H349" s="10" t="s">
        <v>436</v>
      </c>
      <c r="I349" s="10" t="s">
        <v>437</v>
      </c>
      <c r="J349" s="83">
        <v>43413</v>
      </c>
      <c r="K349" s="11" t="s">
        <v>449</v>
      </c>
      <c r="L349" s="12">
        <f t="shared" si="16"/>
        <v>0</v>
      </c>
      <c r="M349" s="4"/>
      <c r="N349" s="4">
        <f t="shared" si="15"/>
        <v>13</v>
      </c>
      <c r="O349" s="4" t="str">
        <f t="shared" si="17"/>
        <v>13</v>
      </c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</row>
    <row r="350" spans="1:41" ht="18.75" x14ac:dyDescent="0.4">
      <c r="A350" s="16"/>
      <c r="B350" s="75">
        <v>112.5</v>
      </c>
      <c r="C350" s="10" t="s">
        <v>1443</v>
      </c>
      <c r="D350" s="10" t="s">
        <v>1444</v>
      </c>
      <c r="E350" s="10" t="s">
        <v>584</v>
      </c>
      <c r="F350" s="33">
        <v>9781643274614</v>
      </c>
      <c r="G350" s="10" t="s">
        <v>1445</v>
      </c>
      <c r="H350" s="10" t="s">
        <v>436</v>
      </c>
      <c r="I350" s="10" t="s">
        <v>437</v>
      </c>
      <c r="J350" s="83">
        <v>43585</v>
      </c>
      <c r="K350" s="11" t="s">
        <v>438</v>
      </c>
      <c r="L350" s="12">
        <f t="shared" si="16"/>
        <v>0</v>
      </c>
      <c r="M350" s="4"/>
      <c r="N350" s="4">
        <f t="shared" si="15"/>
        <v>13</v>
      </c>
      <c r="O350" s="4" t="str">
        <f t="shared" si="17"/>
        <v>13</v>
      </c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</row>
    <row r="351" spans="1:41" ht="18.75" x14ac:dyDescent="0.4">
      <c r="A351" s="16"/>
      <c r="B351" s="77">
        <v>148.5</v>
      </c>
      <c r="C351" s="10" t="s">
        <v>1446</v>
      </c>
      <c r="D351" s="10" t="s">
        <v>1447</v>
      </c>
      <c r="E351" s="10" t="s">
        <v>660</v>
      </c>
      <c r="F351" s="33">
        <v>9780750314589</v>
      </c>
      <c r="G351" s="10" t="s">
        <v>1448</v>
      </c>
      <c r="H351" s="10" t="s">
        <v>461</v>
      </c>
      <c r="I351" s="10" t="s">
        <v>437</v>
      </c>
      <c r="J351" s="83">
        <v>43096</v>
      </c>
      <c r="K351" s="11" t="s">
        <v>449</v>
      </c>
      <c r="L351" s="12">
        <f t="shared" si="16"/>
        <v>0</v>
      </c>
      <c r="M351" s="4"/>
      <c r="N351" s="4">
        <f t="shared" si="15"/>
        <v>13</v>
      </c>
      <c r="O351" s="4" t="str">
        <f t="shared" si="17"/>
        <v>13</v>
      </c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</row>
    <row r="352" spans="1:41" ht="18.75" x14ac:dyDescent="0.4">
      <c r="A352" s="16"/>
      <c r="B352" s="75">
        <v>112.5</v>
      </c>
      <c r="C352" s="10" t="s">
        <v>1449</v>
      </c>
      <c r="D352" s="10" t="s">
        <v>1450</v>
      </c>
      <c r="E352" s="10" t="s">
        <v>496</v>
      </c>
      <c r="F352" s="33">
        <v>9781681740430</v>
      </c>
      <c r="G352" s="10" t="s">
        <v>1451</v>
      </c>
      <c r="H352" s="10" t="s">
        <v>461</v>
      </c>
      <c r="I352" s="10" t="s">
        <v>437</v>
      </c>
      <c r="J352" s="83">
        <v>42277</v>
      </c>
      <c r="K352" s="11" t="s">
        <v>438</v>
      </c>
      <c r="L352" s="12">
        <f t="shared" si="16"/>
        <v>0</v>
      </c>
      <c r="M352" s="4"/>
      <c r="N352" s="4">
        <f t="shared" si="15"/>
        <v>13</v>
      </c>
      <c r="O352" s="4" t="str">
        <f t="shared" si="17"/>
        <v>13</v>
      </c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</row>
    <row r="353" spans="1:41" ht="18.75" x14ac:dyDescent="0.4">
      <c r="A353" s="16" t="s">
        <v>431</v>
      </c>
      <c r="B353" s="75">
        <v>112.5</v>
      </c>
      <c r="C353" s="10" t="s">
        <v>1452</v>
      </c>
      <c r="D353" s="10" t="s">
        <v>1453</v>
      </c>
      <c r="E353" s="10" t="s">
        <v>475</v>
      </c>
      <c r="F353" s="33">
        <v>9781643270449</v>
      </c>
      <c r="G353" s="10" t="s">
        <v>1454</v>
      </c>
      <c r="H353" s="10" t="s">
        <v>650</v>
      </c>
      <c r="I353" s="10" t="s">
        <v>437</v>
      </c>
      <c r="J353" s="83">
        <v>43336</v>
      </c>
      <c r="K353" s="11" t="s">
        <v>438</v>
      </c>
      <c r="L353" s="12">
        <f t="shared" si="16"/>
        <v>1</v>
      </c>
      <c r="M353" s="4"/>
      <c r="N353" s="4">
        <f t="shared" si="15"/>
        <v>14</v>
      </c>
      <c r="O353" s="4" t="str">
        <f t="shared" si="17"/>
        <v>14Yes</v>
      </c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</row>
    <row r="354" spans="1:41" ht="18.75" x14ac:dyDescent="0.4">
      <c r="A354" s="16"/>
      <c r="B354" s="75">
        <v>112.5</v>
      </c>
      <c r="C354" s="17" t="s">
        <v>1455</v>
      </c>
      <c r="D354" s="17" t="s">
        <v>845</v>
      </c>
      <c r="E354" s="17" t="s">
        <v>475</v>
      </c>
      <c r="F354" s="34">
        <v>9781643273358</v>
      </c>
      <c r="G354" s="17" t="s">
        <v>1456</v>
      </c>
      <c r="H354" s="17" t="s">
        <v>594</v>
      </c>
      <c r="I354" s="17" t="s">
        <v>437</v>
      </c>
      <c r="J354" s="84">
        <v>43430</v>
      </c>
      <c r="K354" s="18" t="s">
        <v>438</v>
      </c>
      <c r="L354" s="12">
        <f t="shared" si="16"/>
        <v>0</v>
      </c>
      <c r="M354" s="4"/>
      <c r="N354" s="4">
        <f t="shared" si="15"/>
        <v>14</v>
      </c>
      <c r="O354" s="4" t="str">
        <f t="shared" si="17"/>
        <v>14</v>
      </c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</row>
    <row r="355" spans="1:41" ht="18.75" x14ac:dyDescent="0.4">
      <c r="A355" s="16"/>
      <c r="B355" s="77">
        <v>148.5</v>
      </c>
      <c r="C355" s="10" t="s">
        <v>1457</v>
      </c>
      <c r="D355" s="10" t="s">
        <v>1458</v>
      </c>
      <c r="E355" s="10" t="s">
        <v>588</v>
      </c>
      <c r="F355" s="33">
        <v>9780750311410</v>
      </c>
      <c r="G355" s="10" t="s">
        <v>1459</v>
      </c>
      <c r="H355" s="10" t="s">
        <v>523</v>
      </c>
      <c r="I355" s="10" t="s">
        <v>448</v>
      </c>
      <c r="J355" s="83">
        <v>42150</v>
      </c>
      <c r="K355" s="11" t="s">
        <v>449</v>
      </c>
      <c r="L355" s="12">
        <f t="shared" si="16"/>
        <v>0</v>
      </c>
      <c r="M355" s="4"/>
      <c r="N355" s="4">
        <f t="shared" si="15"/>
        <v>14</v>
      </c>
      <c r="O355" s="4" t="str">
        <f t="shared" si="17"/>
        <v>14</v>
      </c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</row>
    <row r="356" spans="1:41" ht="18.75" x14ac:dyDescent="0.4">
      <c r="A356" s="16"/>
      <c r="B356" s="77">
        <v>148.5</v>
      </c>
      <c r="C356" s="10" t="s">
        <v>1460</v>
      </c>
      <c r="D356" s="10" t="s">
        <v>1461</v>
      </c>
      <c r="E356" s="10" t="s">
        <v>588</v>
      </c>
      <c r="F356" s="33">
        <v>9780750311052</v>
      </c>
      <c r="G356" s="10" t="s">
        <v>1462</v>
      </c>
      <c r="H356" s="10" t="s">
        <v>594</v>
      </c>
      <c r="I356" s="10" t="s">
        <v>448</v>
      </c>
      <c r="J356" s="83">
        <v>42524</v>
      </c>
      <c r="K356" s="11" t="s">
        <v>449</v>
      </c>
      <c r="L356" s="12">
        <f t="shared" si="16"/>
        <v>0</v>
      </c>
      <c r="M356" s="4"/>
      <c r="N356" s="4">
        <f t="shared" si="15"/>
        <v>14</v>
      </c>
      <c r="O356" s="4" t="str">
        <f t="shared" si="17"/>
        <v>14</v>
      </c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</row>
    <row r="357" spans="1:41" ht="18.75" x14ac:dyDescent="0.4">
      <c r="A357" s="16"/>
      <c r="B357" s="77">
        <v>112.5</v>
      </c>
      <c r="C357" s="10" t="s">
        <v>1463</v>
      </c>
      <c r="D357" s="10" t="s">
        <v>1461</v>
      </c>
      <c r="E357" s="10" t="s">
        <v>471</v>
      </c>
      <c r="F357" s="33">
        <v>9780750323741</v>
      </c>
      <c r="G357" s="10" t="s">
        <v>1464</v>
      </c>
      <c r="H357" s="10" t="s">
        <v>594</v>
      </c>
      <c r="I357" s="10" t="s">
        <v>448</v>
      </c>
      <c r="J357" s="83">
        <v>44140</v>
      </c>
      <c r="K357" s="11" t="s">
        <v>449</v>
      </c>
      <c r="L357" s="12">
        <f t="shared" si="16"/>
        <v>0</v>
      </c>
      <c r="M357" s="4"/>
      <c r="N357" s="4">
        <f t="shared" si="15"/>
        <v>14</v>
      </c>
      <c r="O357" s="4" t="str">
        <f t="shared" si="17"/>
        <v>14</v>
      </c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</row>
    <row r="358" spans="1:41" ht="18.75" x14ac:dyDescent="0.4">
      <c r="A358" s="16"/>
      <c r="B358" s="75">
        <v>112.5</v>
      </c>
      <c r="C358" s="10" t="s">
        <v>1465</v>
      </c>
      <c r="D358" s="10" t="s">
        <v>1466</v>
      </c>
      <c r="E358" s="10" t="s">
        <v>584</v>
      </c>
      <c r="F358" s="33">
        <v>9781681749228</v>
      </c>
      <c r="G358" s="10" t="s">
        <v>1467</v>
      </c>
      <c r="H358" s="10" t="s">
        <v>498</v>
      </c>
      <c r="I358" s="10" t="s">
        <v>499</v>
      </c>
      <c r="J358" s="83">
        <v>43655</v>
      </c>
      <c r="K358" s="11" t="s">
        <v>438</v>
      </c>
      <c r="L358" s="12">
        <f t="shared" si="16"/>
        <v>0</v>
      </c>
      <c r="M358" s="4"/>
      <c r="N358" s="4">
        <f t="shared" si="15"/>
        <v>14</v>
      </c>
      <c r="O358" s="4" t="str">
        <f t="shared" si="17"/>
        <v>14</v>
      </c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</row>
    <row r="359" spans="1:41" ht="18.75" x14ac:dyDescent="0.4">
      <c r="A359" s="16"/>
      <c r="B359" s="75">
        <v>112.5</v>
      </c>
      <c r="C359" s="17" t="s">
        <v>1468</v>
      </c>
      <c r="D359" s="17" t="s">
        <v>587</v>
      </c>
      <c r="E359" s="17" t="s">
        <v>455</v>
      </c>
      <c r="F359" s="34">
        <v>9781681745046</v>
      </c>
      <c r="G359" s="17" t="s">
        <v>1469</v>
      </c>
      <c r="H359" s="17" t="s">
        <v>590</v>
      </c>
      <c r="I359" s="17" t="s">
        <v>499</v>
      </c>
      <c r="J359" s="84">
        <v>42849</v>
      </c>
      <c r="K359" s="18" t="s">
        <v>438</v>
      </c>
      <c r="L359" s="12">
        <f t="shared" si="16"/>
        <v>0</v>
      </c>
      <c r="M359" s="4"/>
      <c r="N359" s="4">
        <f t="shared" si="15"/>
        <v>14</v>
      </c>
      <c r="O359" s="4" t="str">
        <f t="shared" si="17"/>
        <v>14</v>
      </c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</row>
    <row r="360" spans="1:41" ht="18.75" x14ac:dyDescent="0.4">
      <c r="A360" s="16"/>
      <c r="B360" s="75">
        <v>112.5</v>
      </c>
      <c r="C360" s="10" t="s">
        <v>1470</v>
      </c>
      <c r="D360" s="10" t="s">
        <v>969</v>
      </c>
      <c r="E360" s="10" t="s">
        <v>584</v>
      </c>
      <c r="F360" s="33">
        <v>9781643277233</v>
      </c>
      <c r="G360" s="10" t="s">
        <v>1471</v>
      </c>
      <c r="H360" s="10" t="s">
        <v>436</v>
      </c>
      <c r="I360" s="10" t="s">
        <v>448</v>
      </c>
      <c r="J360" s="83">
        <v>43769</v>
      </c>
      <c r="K360" s="11" t="s">
        <v>438</v>
      </c>
      <c r="L360" s="12">
        <f t="shared" si="16"/>
        <v>0</v>
      </c>
      <c r="M360" s="4"/>
      <c r="N360" s="4">
        <f t="shared" si="15"/>
        <v>14</v>
      </c>
      <c r="O360" s="4" t="str">
        <f t="shared" si="17"/>
        <v>14</v>
      </c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</row>
    <row r="361" spans="1:41" ht="18.75" x14ac:dyDescent="0.4">
      <c r="A361" s="16"/>
      <c r="B361" s="77">
        <v>180</v>
      </c>
      <c r="C361" s="10" t="s">
        <v>1472</v>
      </c>
      <c r="D361" s="10" t="s">
        <v>1473</v>
      </c>
      <c r="E361" s="10" t="s">
        <v>471</v>
      </c>
      <c r="F361" s="33">
        <v>9780750313339</v>
      </c>
      <c r="G361" s="10" t="s">
        <v>1474</v>
      </c>
      <c r="H361" s="10" t="s">
        <v>442</v>
      </c>
      <c r="I361" s="10" t="s">
        <v>437</v>
      </c>
      <c r="J361" s="83">
        <v>43782</v>
      </c>
      <c r="K361" s="11" t="s">
        <v>449</v>
      </c>
      <c r="L361" s="12">
        <f t="shared" si="16"/>
        <v>0</v>
      </c>
      <c r="M361" s="4"/>
      <c r="N361" s="4">
        <f t="shared" si="15"/>
        <v>14</v>
      </c>
      <c r="O361" s="4" t="str">
        <f t="shared" si="17"/>
        <v>14</v>
      </c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</row>
    <row r="362" spans="1:41" ht="18.75" x14ac:dyDescent="0.4">
      <c r="A362" s="16"/>
      <c r="B362" s="75">
        <v>112.5</v>
      </c>
      <c r="C362" s="17" t="s">
        <v>1475</v>
      </c>
      <c r="D362" s="17" t="s">
        <v>1476</v>
      </c>
      <c r="E362" s="17" t="s">
        <v>475</v>
      </c>
      <c r="F362" s="34">
        <v>9781643272771</v>
      </c>
      <c r="G362" s="17" t="s">
        <v>1477</v>
      </c>
      <c r="H362" s="17" t="s">
        <v>436</v>
      </c>
      <c r="I362" s="17" t="s">
        <v>437</v>
      </c>
      <c r="J362" s="84">
        <v>43348</v>
      </c>
      <c r="K362" s="18" t="s">
        <v>438</v>
      </c>
      <c r="L362" s="12">
        <f t="shared" si="16"/>
        <v>0</v>
      </c>
      <c r="M362" s="4"/>
      <c r="N362" s="4">
        <f t="shared" si="15"/>
        <v>14</v>
      </c>
      <c r="O362" s="4" t="str">
        <f t="shared" si="17"/>
        <v>14</v>
      </c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</row>
    <row r="363" spans="1:41" ht="18.75" x14ac:dyDescent="0.4">
      <c r="A363" s="16"/>
      <c r="B363" s="75">
        <v>112.5</v>
      </c>
      <c r="C363" s="10" t="s">
        <v>1478</v>
      </c>
      <c r="D363" s="10" t="s">
        <v>1476</v>
      </c>
      <c r="E363" s="10" t="s">
        <v>492</v>
      </c>
      <c r="F363" s="33">
        <v>9781681749730</v>
      </c>
      <c r="G363" s="10" t="s">
        <v>1479</v>
      </c>
      <c r="H363" s="10" t="s">
        <v>436</v>
      </c>
      <c r="I363" s="10" t="s">
        <v>437</v>
      </c>
      <c r="J363" s="83">
        <v>43251</v>
      </c>
      <c r="K363" s="11" t="s">
        <v>438</v>
      </c>
      <c r="L363" s="12">
        <f t="shared" si="16"/>
        <v>0</v>
      </c>
      <c r="M363" s="4"/>
      <c r="N363" s="4">
        <f t="shared" si="15"/>
        <v>14</v>
      </c>
      <c r="O363" s="4" t="str">
        <f t="shared" si="17"/>
        <v>14</v>
      </c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</row>
    <row r="364" spans="1:41" ht="18.75" x14ac:dyDescent="0.4">
      <c r="A364" s="16"/>
      <c r="B364" s="75">
        <v>112.5</v>
      </c>
      <c r="C364" s="10" t="s">
        <v>1480</v>
      </c>
      <c r="D364" s="10" t="s">
        <v>1481</v>
      </c>
      <c r="E364" s="10" t="s">
        <v>492</v>
      </c>
      <c r="F364" s="33">
        <v>9781681740324</v>
      </c>
      <c r="G364" s="10" t="s">
        <v>1482</v>
      </c>
      <c r="H364" s="10" t="s">
        <v>498</v>
      </c>
      <c r="I364" s="10" t="s">
        <v>499</v>
      </c>
      <c r="J364" s="83">
        <v>43220</v>
      </c>
      <c r="K364" s="11" t="s">
        <v>438</v>
      </c>
      <c r="L364" s="12">
        <f t="shared" si="16"/>
        <v>0</v>
      </c>
      <c r="M364" s="4"/>
      <c r="N364" s="4">
        <f t="shared" si="15"/>
        <v>14</v>
      </c>
      <c r="O364" s="4" t="str">
        <f t="shared" si="17"/>
        <v>14</v>
      </c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</row>
    <row r="365" spans="1:41" ht="18.75" x14ac:dyDescent="0.4">
      <c r="A365" s="16"/>
      <c r="B365" s="75">
        <v>112.5</v>
      </c>
      <c r="C365" s="10" t="s">
        <v>1483</v>
      </c>
      <c r="D365" s="10" t="s">
        <v>1484</v>
      </c>
      <c r="E365" s="10" t="s">
        <v>584</v>
      </c>
      <c r="F365" s="33">
        <v>9781643274737</v>
      </c>
      <c r="G365" s="10" t="s">
        <v>1485</v>
      </c>
      <c r="H365" s="10" t="s">
        <v>548</v>
      </c>
      <c r="I365" s="10" t="s">
        <v>437</v>
      </c>
      <c r="J365" s="83">
        <v>43613</v>
      </c>
      <c r="K365" s="11" t="s">
        <v>438</v>
      </c>
      <c r="L365" s="12">
        <f t="shared" si="16"/>
        <v>0</v>
      </c>
      <c r="M365" s="4"/>
      <c r="N365" s="4">
        <f t="shared" si="15"/>
        <v>14</v>
      </c>
      <c r="O365" s="4" t="str">
        <f t="shared" si="17"/>
        <v>14</v>
      </c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</row>
    <row r="366" spans="1:41" ht="18.75" x14ac:dyDescent="0.4">
      <c r="B366" s="79">
        <v>148.5</v>
      </c>
      <c r="C366" s="10" t="s">
        <v>1486</v>
      </c>
      <c r="D366" s="10" t="s">
        <v>1487</v>
      </c>
      <c r="E366" s="10" t="s">
        <v>451</v>
      </c>
      <c r="F366" s="33">
        <v>9780750313094</v>
      </c>
      <c r="G366" s="10" t="s">
        <v>1488</v>
      </c>
      <c r="H366" s="10" t="s">
        <v>498</v>
      </c>
      <c r="I366" s="10" t="s">
        <v>499</v>
      </c>
      <c r="J366" s="83">
        <v>42569</v>
      </c>
      <c r="K366" s="11" t="s">
        <v>449</v>
      </c>
      <c r="L366" s="12">
        <f t="shared" si="16"/>
        <v>0</v>
      </c>
      <c r="M366" s="4"/>
      <c r="N366" s="4">
        <f t="shared" si="15"/>
        <v>14</v>
      </c>
      <c r="O366" s="4" t="str">
        <f t="shared" si="17"/>
        <v>14</v>
      </c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</row>
    <row r="367" spans="1:41" ht="18.75" x14ac:dyDescent="0.4">
      <c r="A367" s="16"/>
      <c r="B367" s="75">
        <v>112.5</v>
      </c>
      <c r="C367" s="10" t="s">
        <v>1489</v>
      </c>
      <c r="D367" s="10" t="s">
        <v>1490</v>
      </c>
      <c r="E367" s="10" t="s">
        <v>584</v>
      </c>
      <c r="F367" s="33">
        <v>9781643276618</v>
      </c>
      <c r="G367" s="10" t="s">
        <v>1491</v>
      </c>
      <c r="H367" s="10" t="s">
        <v>594</v>
      </c>
      <c r="I367" s="10" t="s">
        <v>437</v>
      </c>
      <c r="J367" s="83">
        <v>43705</v>
      </c>
      <c r="K367" s="11" t="s">
        <v>438</v>
      </c>
      <c r="L367" s="12">
        <f t="shared" si="16"/>
        <v>0</v>
      </c>
      <c r="M367" s="4"/>
      <c r="N367" s="4">
        <f t="shared" si="15"/>
        <v>14</v>
      </c>
      <c r="O367" s="4" t="str">
        <f t="shared" si="17"/>
        <v>14</v>
      </c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</row>
    <row r="368" spans="1:41" ht="18.75" x14ac:dyDescent="0.4">
      <c r="A368" s="16"/>
      <c r="B368" s="77">
        <v>180</v>
      </c>
      <c r="C368" s="10" t="s">
        <v>1492</v>
      </c>
      <c r="D368" s="10" t="s">
        <v>1493</v>
      </c>
      <c r="E368" s="10" t="s">
        <v>471</v>
      </c>
      <c r="F368" s="33">
        <v>9780750322188</v>
      </c>
      <c r="G368" s="10" t="s">
        <v>1494</v>
      </c>
      <c r="H368" s="10" t="s">
        <v>461</v>
      </c>
      <c r="I368" s="10" t="s">
        <v>437</v>
      </c>
      <c r="J368" s="83">
        <v>43829</v>
      </c>
      <c r="K368" s="11" t="s">
        <v>449</v>
      </c>
      <c r="L368" s="12">
        <f t="shared" si="16"/>
        <v>0</v>
      </c>
      <c r="M368" s="4"/>
      <c r="N368" s="4">
        <f t="shared" si="15"/>
        <v>14</v>
      </c>
      <c r="O368" s="4" t="str">
        <f t="shared" si="17"/>
        <v>14</v>
      </c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</row>
    <row r="369" spans="1:41" ht="18.75" x14ac:dyDescent="0.4">
      <c r="A369" s="16"/>
      <c r="B369" s="75">
        <v>112.5</v>
      </c>
      <c r="C369" s="10" t="s">
        <v>1495</v>
      </c>
      <c r="D369" s="10" t="s">
        <v>1496</v>
      </c>
      <c r="E369" s="10" t="s">
        <v>475</v>
      </c>
      <c r="F369" s="33">
        <v>9781681745688</v>
      </c>
      <c r="G369" s="10" t="s">
        <v>1497</v>
      </c>
      <c r="H369" s="10" t="s">
        <v>461</v>
      </c>
      <c r="I369" s="10" t="s">
        <v>437</v>
      </c>
      <c r="J369" s="83">
        <v>43369</v>
      </c>
      <c r="K369" s="11" t="s">
        <v>438</v>
      </c>
      <c r="L369" s="12">
        <f t="shared" si="16"/>
        <v>0</v>
      </c>
      <c r="M369" s="4"/>
      <c r="N369" s="4">
        <f t="shared" si="15"/>
        <v>14</v>
      </c>
      <c r="O369" s="4" t="str">
        <f t="shared" si="17"/>
        <v>14</v>
      </c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</row>
    <row r="370" spans="1:41" ht="18.75" x14ac:dyDescent="0.4">
      <c r="A370" s="16"/>
      <c r="B370" s="77">
        <v>180</v>
      </c>
      <c r="C370" s="10" t="s">
        <v>1498</v>
      </c>
      <c r="D370" s="10" t="s">
        <v>1499</v>
      </c>
      <c r="E370" s="10" t="s">
        <v>611</v>
      </c>
      <c r="F370" s="33">
        <v>9780750332415</v>
      </c>
      <c r="G370" s="10" t="s">
        <v>1500</v>
      </c>
      <c r="H370" s="10" t="s">
        <v>461</v>
      </c>
      <c r="I370" s="10" t="s">
        <v>437</v>
      </c>
      <c r="J370" s="83">
        <v>44419</v>
      </c>
      <c r="K370" s="11" t="s">
        <v>449</v>
      </c>
      <c r="L370" s="12">
        <f t="shared" si="16"/>
        <v>0</v>
      </c>
      <c r="M370" s="4"/>
      <c r="N370" s="4">
        <f t="shared" si="15"/>
        <v>14</v>
      </c>
      <c r="O370" s="4" t="str">
        <f t="shared" si="17"/>
        <v>14</v>
      </c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</row>
    <row r="371" spans="1:41" ht="18.75" x14ac:dyDescent="0.4">
      <c r="A371" s="16"/>
      <c r="B371" s="75">
        <v>112.5</v>
      </c>
      <c r="C371" s="17" t="s">
        <v>1501</v>
      </c>
      <c r="D371" s="17" t="s">
        <v>1366</v>
      </c>
      <c r="E371" s="17" t="s">
        <v>455</v>
      </c>
      <c r="F371" s="34">
        <v>9781681744643</v>
      </c>
      <c r="G371" s="17" t="s">
        <v>1502</v>
      </c>
      <c r="H371" s="17" t="s">
        <v>461</v>
      </c>
      <c r="I371" s="17" t="s">
        <v>437</v>
      </c>
      <c r="J371" s="84">
        <v>42736</v>
      </c>
      <c r="K371" s="18" t="s">
        <v>438</v>
      </c>
      <c r="L371" s="12">
        <f t="shared" si="16"/>
        <v>0</v>
      </c>
      <c r="M371" s="4"/>
      <c r="N371" s="4">
        <f t="shared" si="15"/>
        <v>14</v>
      </c>
      <c r="O371" s="4" t="str">
        <f t="shared" si="17"/>
        <v>14</v>
      </c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</row>
    <row r="372" spans="1:41" ht="18.75" x14ac:dyDescent="0.4">
      <c r="A372" s="16"/>
      <c r="B372" s="77">
        <v>148.5</v>
      </c>
      <c r="C372" s="10" t="s">
        <v>1503</v>
      </c>
      <c r="D372" s="10" t="s">
        <v>1504</v>
      </c>
      <c r="E372" s="10" t="s">
        <v>660</v>
      </c>
      <c r="F372" s="33">
        <v>9780750315647</v>
      </c>
      <c r="G372" s="10" t="s">
        <v>1505</v>
      </c>
      <c r="H372" s="10" t="s">
        <v>594</v>
      </c>
      <c r="I372" s="10" t="s">
        <v>437</v>
      </c>
      <c r="J372" s="83">
        <v>43079</v>
      </c>
      <c r="K372" s="11" t="s">
        <v>449</v>
      </c>
      <c r="L372" s="12">
        <f t="shared" si="16"/>
        <v>0</v>
      </c>
      <c r="M372" s="4"/>
      <c r="N372" s="4">
        <f t="shared" si="15"/>
        <v>14</v>
      </c>
      <c r="O372" s="4" t="str">
        <f t="shared" si="17"/>
        <v>14</v>
      </c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</row>
    <row r="373" spans="1:41" ht="18.75" x14ac:dyDescent="0.4">
      <c r="A373" s="16"/>
      <c r="B373" s="77">
        <v>112.5</v>
      </c>
      <c r="C373" s="10" t="s">
        <v>1506</v>
      </c>
      <c r="D373" s="10" t="s">
        <v>1507</v>
      </c>
      <c r="E373" s="10" t="s">
        <v>611</v>
      </c>
      <c r="F373" s="33">
        <v>9780750326223</v>
      </c>
      <c r="G373" s="10" t="s">
        <v>1508</v>
      </c>
      <c r="H373" s="10" t="s">
        <v>461</v>
      </c>
      <c r="I373" s="10" t="s">
        <v>448</v>
      </c>
      <c r="J373" s="83">
        <v>44342</v>
      </c>
      <c r="K373" s="11" t="s">
        <v>449</v>
      </c>
      <c r="L373" s="12">
        <f t="shared" si="16"/>
        <v>0</v>
      </c>
      <c r="M373" s="4"/>
      <c r="N373" s="4">
        <f t="shared" si="15"/>
        <v>14</v>
      </c>
      <c r="O373" s="4" t="str">
        <f t="shared" si="17"/>
        <v>14</v>
      </c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</row>
    <row r="374" spans="1:41" ht="18.75" x14ac:dyDescent="0.4">
      <c r="A374" s="16"/>
      <c r="B374" s="77">
        <v>180</v>
      </c>
      <c r="C374" s="10" t="s">
        <v>1509</v>
      </c>
      <c r="D374" s="10" t="s">
        <v>1510</v>
      </c>
      <c r="E374" s="10" t="s">
        <v>611</v>
      </c>
      <c r="F374" s="33">
        <v>9780750322508</v>
      </c>
      <c r="G374" s="10" t="s">
        <v>1511</v>
      </c>
      <c r="H374" s="10" t="s">
        <v>461</v>
      </c>
      <c r="I374" s="10" t="s">
        <v>437</v>
      </c>
      <c r="J374" s="83">
        <v>44371</v>
      </c>
      <c r="K374" s="11" t="s">
        <v>449</v>
      </c>
      <c r="L374" s="12">
        <f t="shared" si="16"/>
        <v>0</v>
      </c>
      <c r="M374" s="4"/>
      <c r="N374" s="4">
        <f t="shared" si="15"/>
        <v>14</v>
      </c>
      <c r="O374" s="4" t="str">
        <f t="shared" si="17"/>
        <v>14</v>
      </c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</row>
    <row r="375" spans="1:41" ht="18.75" x14ac:dyDescent="0.4">
      <c r="A375" s="16"/>
      <c r="B375" s="77">
        <v>112.5</v>
      </c>
      <c r="C375" s="10" t="s">
        <v>1512</v>
      </c>
      <c r="D375" s="10" t="s">
        <v>1513</v>
      </c>
      <c r="E375" s="10" t="s">
        <v>471</v>
      </c>
      <c r="F375" s="33">
        <v>9780750322980</v>
      </c>
      <c r="G375" s="10" t="s">
        <v>1514</v>
      </c>
      <c r="H375" s="10" t="s">
        <v>461</v>
      </c>
      <c r="I375" s="10" t="s">
        <v>448</v>
      </c>
      <c r="J375" s="83">
        <v>44054</v>
      </c>
      <c r="K375" s="11" t="s">
        <v>449</v>
      </c>
      <c r="L375" s="12">
        <f t="shared" si="16"/>
        <v>0</v>
      </c>
      <c r="M375" s="4"/>
      <c r="N375" s="4">
        <f t="shared" si="15"/>
        <v>14</v>
      </c>
      <c r="O375" s="4" t="str">
        <f t="shared" si="17"/>
        <v>14</v>
      </c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</row>
    <row r="376" spans="1:41" ht="18.75" x14ac:dyDescent="0.4">
      <c r="A376" s="16"/>
      <c r="B376" s="75">
        <v>112.5</v>
      </c>
      <c r="C376" s="10" t="s">
        <v>1515</v>
      </c>
      <c r="D376" s="10" t="s">
        <v>574</v>
      </c>
      <c r="E376" s="10" t="s">
        <v>584</v>
      </c>
      <c r="F376" s="33">
        <v>9781643276731</v>
      </c>
      <c r="G376" s="10" t="s">
        <v>1516</v>
      </c>
      <c r="H376" s="10" t="s">
        <v>461</v>
      </c>
      <c r="I376" s="10" t="s">
        <v>499</v>
      </c>
      <c r="J376" s="83">
        <v>43768</v>
      </c>
      <c r="K376" s="11" t="s">
        <v>438</v>
      </c>
      <c r="L376" s="12">
        <f t="shared" si="16"/>
        <v>0</v>
      </c>
      <c r="M376" s="4"/>
      <c r="N376" s="4">
        <f t="shared" si="15"/>
        <v>14</v>
      </c>
      <c r="O376" s="4" t="str">
        <f t="shared" si="17"/>
        <v>14</v>
      </c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</row>
    <row r="377" spans="1:41" ht="18.75" x14ac:dyDescent="0.4">
      <c r="A377" s="16" t="s">
        <v>431</v>
      </c>
      <c r="B377" s="77">
        <v>180</v>
      </c>
      <c r="C377" s="10" t="s">
        <v>1517</v>
      </c>
      <c r="D377" s="10" t="s">
        <v>1518</v>
      </c>
      <c r="E377" s="10" t="s">
        <v>471</v>
      </c>
      <c r="F377" s="33">
        <v>9780750322782</v>
      </c>
      <c r="G377" s="10" t="s">
        <v>1519</v>
      </c>
      <c r="H377" s="10" t="s">
        <v>461</v>
      </c>
      <c r="I377" s="10" t="s">
        <v>437</v>
      </c>
      <c r="J377" s="83">
        <v>44186</v>
      </c>
      <c r="K377" s="11" t="s">
        <v>449</v>
      </c>
      <c r="L377" s="12">
        <f t="shared" si="16"/>
        <v>1</v>
      </c>
      <c r="M377" s="4"/>
      <c r="N377" s="4">
        <f t="shared" si="15"/>
        <v>15</v>
      </c>
      <c r="O377" s="4" t="str">
        <f t="shared" si="17"/>
        <v>15Yes</v>
      </c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</row>
    <row r="378" spans="1:41" ht="18.75" x14ac:dyDescent="0.4">
      <c r="A378" s="16"/>
      <c r="B378" s="75">
        <v>112.5</v>
      </c>
      <c r="C378" s="17" t="s">
        <v>1520</v>
      </c>
      <c r="D378" s="17" t="s">
        <v>761</v>
      </c>
      <c r="E378" s="17" t="s">
        <v>496</v>
      </c>
      <c r="F378" s="34">
        <v>9781681741772</v>
      </c>
      <c r="G378" s="17" t="s">
        <v>1521</v>
      </c>
      <c r="H378" s="17" t="s">
        <v>650</v>
      </c>
      <c r="I378" s="17" t="s">
        <v>499</v>
      </c>
      <c r="J378" s="84">
        <v>42339</v>
      </c>
      <c r="K378" s="18" t="s">
        <v>438</v>
      </c>
      <c r="L378" s="12">
        <f t="shared" si="16"/>
        <v>0</v>
      </c>
      <c r="M378" s="4"/>
      <c r="N378" s="4">
        <f t="shared" si="15"/>
        <v>15</v>
      </c>
      <c r="O378" s="4" t="str">
        <f t="shared" si="17"/>
        <v>15</v>
      </c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</row>
    <row r="379" spans="1:41" ht="18.75" x14ac:dyDescent="0.4">
      <c r="A379" s="16"/>
      <c r="B379" s="75">
        <v>112.5</v>
      </c>
      <c r="C379" s="10" t="s">
        <v>1522</v>
      </c>
      <c r="D379" s="10" t="s">
        <v>1523</v>
      </c>
      <c r="E379" s="10" t="s">
        <v>496</v>
      </c>
      <c r="F379" s="33">
        <v>9781681740157</v>
      </c>
      <c r="G379" s="10" t="s">
        <v>1524</v>
      </c>
      <c r="H379" s="10" t="s">
        <v>477</v>
      </c>
      <c r="I379" s="10" t="s">
        <v>437</v>
      </c>
      <c r="J379" s="83">
        <v>42278</v>
      </c>
      <c r="K379" s="11" t="s">
        <v>438</v>
      </c>
      <c r="L379" s="12">
        <f t="shared" si="16"/>
        <v>0</v>
      </c>
      <c r="M379" s="4"/>
      <c r="N379" s="4">
        <f t="shared" si="15"/>
        <v>15</v>
      </c>
      <c r="O379" s="4" t="str">
        <f t="shared" si="17"/>
        <v>15</v>
      </c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</row>
    <row r="380" spans="1:41" ht="18.75" x14ac:dyDescent="0.4">
      <c r="A380" s="16"/>
      <c r="B380" s="77">
        <v>148.5</v>
      </c>
      <c r="C380" s="17" t="s">
        <v>1525</v>
      </c>
      <c r="D380" s="17" t="s">
        <v>980</v>
      </c>
      <c r="E380" s="17" t="s">
        <v>459</v>
      </c>
      <c r="F380" s="34">
        <v>9780750315708</v>
      </c>
      <c r="G380" s="17" t="s">
        <v>1526</v>
      </c>
      <c r="H380" s="17" t="s">
        <v>461</v>
      </c>
      <c r="I380" s="17" t="s">
        <v>437</v>
      </c>
      <c r="J380" s="84">
        <v>43438</v>
      </c>
      <c r="K380" s="18" t="s">
        <v>449</v>
      </c>
      <c r="L380" s="12">
        <f t="shared" si="16"/>
        <v>0</v>
      </c>
      <c r="M380" s="4"/>
      <c r="N380" s="4">
        <f t="shared" si="15"/>
        <v>15</v>
      </c>
      <c r="O380" s="4" t="str">
        <f t="shared" si="17"/>
        <v>15</v>
      </c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</row>
    <row r="381" spans="1:41" ht="18.75" x14ac:dyDescent="0.4">
      <c r="A381" s="16"/>
      <c r="B381" s="77">
        <v>180</v>
      </c>
      <c r="C381" s="10" t="s">
        <v>1527</v>
      </c>
      <c r="D381" s="10" t="s">
        <v>1528</v>
      </c>
      <c r="E381" s="10" t="s">
        <v>471</v>
      </c>
      <c r="F381" s="33">
        <v>9780750326629</v>
      </c>
      <c r="G381" s="10" t="s">
        <v>1529</v>
      </c>
      <c r="H381" s="10" t="s">
        <v>594</v>
      </c>
      <c r="I381" s="10" t="s">
        <v>437</v>
      </c>
      <c r="J381" s="83">
        <v>43829</v>
      </c>
      <c r="K381" s="11" t="s">
        <v>449</v>
      </c>
      <c r="L381" s="12">
        <f t="shared" si="16"/>
        <v>0</v>
      </c>
      <c r="M381" s="4"/>
      <c r="N381" s="4">
        <f t="shared" si="15"/>
        <v>15</v>
      </c>
      <c r="O381" s="4" t="str">
        <f t="shared" si="17"/>
        <v>15</v>
      </c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</row>
    <row r="382" spans="1:41" ht="18.75" x14ac:dyDescent="0.4">
      <c r="A382" s="16"/>
      <c r="B382" s="75">
        <v>112.5</v>
      </c>
      <c r="C382" s="17" t="s">
        <v>1530</v>
      </c>
      <c r="D382" s="17" t="s">
        <v>1531</v>
      </c>
      <c r="E382" s="17" t="s">
        <v>492</v>
      </c>
      <c r="F382" s="34">
        <v>9781681746777</v>
      </c>
      <c r="G382" s="17" t="s">
        <v>1532</v>
      </c>
      <c r="H382" s="17" t="s">
        <v>548</v>
      </c>
      <c r="I382" s="17" t="s">
        <v>499</v>
      </c>
      <c r="J382" s="84">
        <v>43068</v>
      </c>
      <c r="K382" s="18" t="s">
        <v>438</v>
      </c>
      <c r="L382" s="12">
        <f t="shared" si="16"/>
        <v>0</v>
      </c>
      <c r="M382" s="4"/>
      <c r="N382" s="4">
        <f t="shared" si="15"/>
        <v>15</v>
      </c>
      <c r="O382" s="4" t="str">
        <f t="shared" si="17"/>
        <v>15</v>
      </c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</row>
    <row r="383" spans="1:41" ht="18.75" x14ac:dyDescent="0.4">
      <c r="A383" s="16"/>
      <c r="B383" s="75">
        <v>112.5</v>
      </c>
      <c r="C383" s="10" t="s">
        <v>1533</v>
      </c>
      <c r="D383" s="10" t="s">
        <v>1534</v>
      </c>
      <c r="E383" s="10" t="s">
        <v>455</v>
      </c>
      <c r="F383" s="33">
        <v>9781681744681</v>
      </c>
      <c r="G383" s="10" t="s">
        <v>1535</v>
      </c>
      <c r="H383" s="10" t="s">
        <v>498</v>
      </c>
      <c r="I383" s="10" t="s">
        <v>499</v>
      </c>
      <c r="J383" s="83">
        <v>42793</v>
      </c>
      <c r="K383" s="11" t="s">
        <v>438</v>
      </c>
      <c r="L383" s="12">
        <f t="shared" si="16"/>
        <v>0</v>
      </c>
      <c r="M383" s="4"/>
      <c r="N383" s="4">
        <f t="shared" si="15"/>
        <v>15</v>
      </c>
      <c r="O383" s="4" t="str">
        <f t="shared" si="17"/>
        <v>15</v>
      </c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</row>
    <row r="384" spans="1:41" ht="18.75" x14ac:dyDescent="0.4">
      <c r="A384" s="16"/>
      <c r="B384" s="75">
        <v>112.5</v>
      </c>
      <c r="C384" s="10" t="s">
        <v>1536</v>
      </c>
      <c r="D384" s="10" t="s">
        <v>1534</v>
      </c>
      <c r="E384" s="10" t="s">
        <v>475</v>
      </c>
      <c r="F384" s="33">
        <v>9781643272672</v>
      </c>
      <c r="G384" s="10" t="s">
        <v>1537</v>
      </c>
      <c r="H384" s="10" t="s">
        <v>601</v>
      </c>
      <c r="I384" s="10" t="s">
        <v>499</v>
      </c>
      <c r="J384" s="83">
        <v>43362</v>
      </c>
      <c r="K384" s="11" t="s">
        <v>438</v>
      </c>
      <c r="L384" s="12">
        <f t="shared" si="16"/>
        <v>0</v>
      </c>
      <c r="M384" s="4"/>
      <c r="N384" s="4">
        <f t="shared" si="15"/>
        <v>15</v>
      </c>
      <c r="O384" s="4" t="str">
        <f t="shared" si="17"/>
        <v>15</v>
      </c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</row>
    <row r="385" spans="1:41" ht="18.75" x14ac:dyDescent="0.4">
      <c r="A385" s="16"/>
      <c r="B385" s="75">
        <v>112.5</v>
      </c>
      <c r="C385" s="10" t="s">
        <v>1538</v>
      </c>
      <c r="D385" s="10" t="s">
        <v>1534</v>
      </c>
      <c r="E385" s="10" t="s">
        <v>584</v>
      </c>
      <c r="F385" s="33">
        <v>9781643276670</v>
      </c>
      <c r="G385" s="10" t="s">
        <v>1539</v>
      </c>
      <c r="H385" s="10" t="s">
        <v>498</v>
      </c>
      <c r="I385" s="10" t="s">
        <v>499</v>
      </c>
      <c r="J385" s="83">
        <v>43669</v>
      </c>
      <c r="K385" s="11" t="s">
        <v>438</v>
      </c>
      <c r="L385" s="12">
        <f t="shared" si="16"/>
        <v>0</v>
      </c>
      <c r="M385" s="4"/>
      <c r="N385" s="4">
        <f t="shared" ref="N385:N448" si="18">L385+N384</f>
        <v>15</v>
      </c>
      <c r="O385" s="4" t="str">
        <f t="shared" si="17"/>
        <v>15</v>
      </c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</row>
    <row r="386" spans="1:41" ht="18.75" x14ac:dyDescent="0.4">
      <c r="A386" s="16"/>
      <c r="B386" s="75">
        <v>112.5</v>
      </c>
      <c r="C386" s="17" t="s">
        <v>1540</v>
      </c>
      <c r="D386" s="17" t="s">
        <v>845</v>
      </c>
      <c r="E386" s="17" t="s">
        <v>475</v>
      </c>
      <c r="F386" s="34">
        <v>9781643273594</v>
      </c>
      <c r="G386" s="17" t="s">
        <v>1541</v>
      </c>
      <c r="H386" s="17" t="s">
        <v>523</v>
      </c>
      <c r="I386" s="17" t="s">
        <v>448</v>
      </c>
      <c r="J386" s="84">
        <v>43436</v>
      </c>
      <c r="K386" s="18" t="s">
        <v>438</v>
      </c>
      <c r="L386" s="12">
        <f t="shared" si="16"/>
        <v>0</v>
      </c>
      <c r="M386" s="4"/>
      <c r="N386" s="4">
        <f t="shared" si="18"/>
        <v>15</v>
      </c>
      <c r="O386" s="4" t="str">
        <f t="shared" si="17"/>
        <v>15</v>
      </c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</row>
    <row r="387" spans="1:41" ht="18.75" x14ac:dyDescent="0.4">
      <c r="A387" s="16"/>
      <c r="B387" s="77">
        <v>180</v>
      </c>
      <c r="C387" s="10" t="s">
        <v>1542</v>
      </c>
      <c r="D387" s="10" t="s">
        <v>1543</v>
      </c>
      <c r="E387" s="10" t="s">
        <v>471</v>
      </c>
      <c r="F387" s="33">
        <v>9780750322010</v>
      </c>
      <c r="G387" s="10" t="s">
        <v>1544</v>
      </c>
      <c r="H387" s="10" t="s">
        <v>447</v>
      </c>
      <c r="I387" s="10" t="s">
        <v>437</v>
      </c>
      <c r="J387" s="83">
        <v>43788</v>
      </c>
      <c r="K387" s="11" t="s">
        <v>449</v>
      </c>
      <c r="L387" s="12">
        <f t="shared" si="16"/>
        <v>0</v>
      </c>
      <c r="M387" s="4"/>
      <c r="N387" s="4">
        <f t="shared" si="18"/>
        <v>15</v>
      </c>
      <c r="O387" s="4" t="str">
        <f t="shared" si="17"/>
        <v>15</v>
      </c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</row>
    <row r="388" spans="1:41" ht="18.75" x14ac:dyDescent="0.4">
      <c r="A388" s="16"/>
      <c r="B388" s="77">
        <v>180</v>
      </c>
      <c r="C388" s="10" t="s">
        <v>1545</v>
      </c>
      <c r="D388" s="10" t="s">
        <v>1546</v>
      </c>
      <c r="E388" s="10" t="s">
        <v>471</v>
      </c>
      <c r="F388" s="33">
        <v>9780750336499</v>
      </c>
      <c r="G388" s="10" t="s">
        <v>1547</v>
      </c>
      <c r="H388" s="10" t="s">
        <v>523</v>
      </c>
      <c r="I388" s="10" t="s">
        <v>437</v>
      </c>
      <c r="J388" s="83">
        <v>44119</v>
      </c>
      <c r="K388" s="11" t="s">
        <v>449</v>
      </c>
      <c r="L388" s="12">
        <f t="shared" ref="L388:L451" si="19">IF(A388="Yes",1,0)</f>
        <v>0</v>
      </c>
      <c r="M388" s="4"/>
      <c r="N388" s="4">
        <f t="shared" si="18"/>
        <v>15</v>
      </c>
      <c r="O388" s="4" t="str">
        <f t="shared" ref="O388:O451" si="20">N388&amp;A388</f>
        <v>15</v>
      </c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</row>
    <row r="389" spans="1:41" ht="18.75" x14ac:dyDescent="0.4">
      <c r="A389" s="16"/>
      <c r="B389" s="77">
        <v>180</v>
      </c>
      <c r="C389" s="10" t="s">
        <v>1548</v>
      </c>
      <c r="D389" s="10" t="s">
        <v>668</v>
      </c>
      <c r="E389" s="10" t="s">
        <v>471</v>
      </c>
      <c r="F389" s="33">
        <v>9780750335454</v>
      </c>
      <c r="G389" s="10" t="s">
        <v>1549</v>
      </c>
      <c r="H389" s="10" t="s">
        <v>734</v>
      </c>
      <c r="I389" s="10" t="s">
        <v>437</v>
      </c>
      <c r="J389" s="83">
        <v>44049</v>
      </c>
      <c r="K389" s="11" t="s">
        <v>449</v>
      </c>
      <c r="L389" s="12">
        <f t="shared" si="19"/>
        <v>0</v>
      </c>
      <c r="M389" s="4"/>
      <c r="N389" s="4">
        <f t="shared" si="18"/>
        <v>15</v>
      </c>
      <c r="O389" s="4" t="str">
        <f t="shared" si="20"/>
        <v>15</v>
      </c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</row>
    <row r="390" spans="1:41" ht="18.75" x14ac:dyDescent="0.4">
      <c r="A390" s="16"/>
      <c r="B390" s="75">
        <v>112.5</v>
      </c>
      <c r="C390" s="17" t="s">
        <v>1550</v>
      </c>
      <c r="D390" s="17" t="s">
        <v>1551</v>
      </c>
      <c r="E390" s="17" t="s">
        <v>455</v>
      </c>
      <c r="F390" s="34">
        <v>9781681744568</v>
      </c>
      <c r="G390" s="17" t="s">
        <v>1552</v>
      </c>
      <c r="H390" s="17" t="s">
        <v>523</v>
      </c>
      <c r="I390" s="17" t="s">
        <v>437</v>
      </c>
      <c r="J390" s="84">
        <v>42711</v>
      </c>
      <c r="K390" s="18" t="s">
        <v>438</v>
      </c>
      <c r="L390" s="12">
        <f t="shared" si="19"/>
        <v>0</v>
      </c>
      <c r="M390" s="4"/>
      <c r="N390" s="4">
        <f t="shared" si="18"/>
        <v>15</v>
      </c>
      <c r="O390" s="4" t="str">
        <f t="shared" si="20"/>
        <v>15</v>
      </c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</row>
    <row r="391" spans="1:41" ht="18.75" x14ac:dyDescent="0.4">
      <c r="A391" s="16"/>
      <c r="B391" s="75">
        <v>112.5</v>
      </c>
      <c r="C391" s="10" t="s">
        <v>1553</v>
      </c>
      <c r="D391" s="10" t="s">
        <v>1554</v>
      </c>
      <c r="E391" s="10" t="s">
        <v>492</v>
      </c>
      <c r="F391" s="33">
        <v>9781681743202</v>
      </c>
      <c r="G391" s="10" t="s">
        <v>1555</v>
      </c>
      <c r="H391" s="10" t="s">
        <v>477</v>
      </c>
      <c r="I391" s="10" t="s">
        <v>437</v>
      </c>
      <c r="J391" s="83">
        <v>43081</v>
      </c>
      <c r="K391" s="11" t="s">
        <v>438</v>
      </c>
      <c r="L391" s="12">
        <f t="shared" si="19"/>
        <v>0</v>
      </c>
      <c r="M391" s="4"/>
      <c r="N391" s="4">
        <f t="shared" si="18"/>
        <v>15</v>
      </c>
      <c r="O391" s="4" t="str">
        <f t="shared" si="20"/>
        <v>15</v>
      </c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</row>
    <row r="392" spans="1:41" ht="18.75" x14ac:dyDescent="0.4">
      <c r="A392" s="16"/>
      <c r="B392" s="75">
        <v>112.5</v>
      </c>
      <c r="C392" s="10" t="s">
        <v>1556</v>
      </c>
      <c r="D392" s="10" t="s">
        <v>1557</v>
      </c>
      <c r="E392" s="10" t="s">
        <v>492</v>
      </c>
      <c r="F392" s="33">
        <v>9781681745282</v>
      </c>
      <c r="G392" s="10" t="s">
        <v>1558</v>
      </c>
      <c r="H392" s="10" t="s">
        <v>608</v>
      </c>
      <c r="I392" s="10" t="s">
        <v>499</v>
      </c>
      <c r="J392" s="83">
        <v>43039</v>
      </c>
      <c r="K392" s="11" t="s">
        <v>438</v>
      </c>
      <c r="L392" s="12">
        <f t="shared" si="19"/>
        <v>0</v>
      </c>
      <c r="M392" s="4"/>
      <c r="N392" s="4">
        <f t="shared" si="18"/>
        <v>15</v>
      </c>
      <c r="O392" s="4" t="str">
        <f t="shared" si="20"/>
        <v>15</v>
      </c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</row>
    <row r="393" spans="1:41" ht="18.75" x14ac:dyDescent="0.4">
      <c r="A393" s="16"/>
      <c r="B393" s="75">
        <v>112.5</v>
      </c>
      <c r="C393" s="10" t="s">
        <v>1559</v>
      </c>
      <c r="D393" s="10" t="s">
        <v>1560</v>
      </c>
      <c r="E393" s="10" t="s">
        <v>475</v>
      </c>
      <c r="F393" s="33">
        <v>9781643273297</v>
      </c>
      <c r="G393" s="10" t="s">
        <v>1561</v>
      </c>
      <c r="H393" s="10" t="s">
        <v>461</v>
      </c>
      <c r="I393" s="10" t="s">
        <v>499</v>
      </c>
      <c r="J393" s="83">
        <v>43426</v>
      </c>
      <c r="K393" s="11" t="s">
        <v>438</v>
      </c>
      <c r="L393" s="12">
        <f t="shared" si="19"/>
        <v>0</v>
      </c>
      <c r="M393" s="4"/>
      <c r="N393" s="4">
        <f t="shared" si="18"/>
        <v>15</v>
      </c>
      <c r="O393" s="4" t="str">
        <f t="shared" si="20"/>
        <v>15</v>
      </c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</row>
    <row r="394" spans="1:41" ht="18.75" x14ac:dyDescent="0.4">
      <c r="A394" s="16"/>
      <c r="B394" s="75">
        <v>112.5</v>
      </c>
      <c r="C394" s="10" t="s">
        <v>1562</v>
      </c>
      <c r="D394" s="10" t="s">
        <v>1560</v>
      </c>
      <c r="E394" s="10" t="s">
        <v>475</v>
      </c>
      <c r="F394" s="33">
        <v>9781643273419</v>
      </c>
      <c r="G394" s="10" t="s">
        <v>1563</v>
      </c>
      <c r="H394" s="10" t="s">
        <v>461</v>
      </c>
      <c r="I394" s="10" t="s">
        <v>499</v>
      </c>
      <c r="J394" s="83">
        <v>43426</v>
      </c>
      <c r="K394" s="11" t="s">
        <v>438</v>
      </c>
      <c r="L394" s="12">
        <f t="shared" si="19"/>
        <v>0</v>
      </c>
      <c r="M394" s="4"/>
      <c r="N394" s="4">
        <f t="shared" si="18"/>
        <v>15</v>
      </c>
      <c r="O394" s="4" t="str">
        <f t="shared" si="20"/>
        <v>15</v>
      </c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</row>
    <row r="395" spans="1:41" ht="18.75" x14ac:dyDescent="0.4">
      <c r="A395" s="16"/>
      <c r="B395" s="75">
        <v>112.5</v>
      </c>
      <c r="C395" s="10" t="s">
        <v>1564</v>
      </c>
      <c r="D395" s="10" t="s">
        <v>1560</v>
      </c>
      <c r="E395" s="10" t="s">
        <v>475</v>
      </c>
      <c r="F395" s="33">
        <v>9781643273839</v>
      </c>
      <c r="G395" s="10" t="s">
        <v>1565</v>
      </c>
      <c r="H395" s="10" t="s">
        <v>461</v>
      </c>
      <c r="I395" s="10" t="s">
        <v>499</v>
      </c>
      <c r="J395" s="83">
        <v>43455</v>
      </c>
      <c r="K395" s="11" t="s">
        <v>438</v>
      </c>
      <c r="L395" s="12">
        <f t="shared" si="19"/>
        <v>0</v>
      </c>
      <c r="M395" s="4"/>
      <c r="N395" s="4">
        <f t="shared" si="18"/>
        <v>15</v>
      </c>
      <c r="O395" s="4" t="str">
        <f t="shared" si="20"/>
        <v>15</v>
      </c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</row>
    <row r="396" spans="1:41" ht="18.75" x14ac:dyDescent="0.4">
      <c r="A396" s="16"/>
      <c r="B396" s="75">
        <v>112.5</v>
      </c>
      <c r="C396" s="10" t="s">
        <v>1566</v>
      </c>
      <c r="D396" s="10" t="s">
        <v>1567</v>
      </c>
      <c r="E396" s="10" t="s">
        <v>455</v>
      </c>
      <c r="F396" s="33">
        <v>9781681740041</v>
      </c>
      <c r="G396" s="10" t="s">
        <v>1568</v>
      </c>
      <c r="H396" s="10" t="s">
        <v>477</v>
      </c>
      <c r="I396" s="10" t="s">
        <v>448</v>
      </c>
      <c r="J396" s="83">
        <v>42675</v>
      </c>
      <c r="K396" s="11" t="s">
        <v>438</v>
      </c>
      <c r="L396" s="12">
        <f t="shared" si="19"/>
        <v>0</v>
      </c>
      <c r="M396" s="4"/>
      <c r="N396" s="4">
        <f t="shared" si="18"/>
        <v>15</v>
      </c>
      <c r="O396" s="4" t="str">
        <f t="shared" si="20"/>
        <v>15</v>
      </c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</row>
    <row r="397" spans="1:41" ht="18.75" x14ac:dyDescent="0.4">
      <c r="A397" s="16"/>
      <c r="B397" s="75">
        <v>112.5</v>
      </c>
      <c r="C397" s="10" t="s">
        <v>1569</v>
      </c>
      <c r="D397" s="10" t="s">
        <v>1570</v>
      </c>
      <c r="E397" s="10" t="s">
        <v>455</v>
      </c>
      <c r="F397" s="33">
        <v>9781681744926</v>
      </c>
      <c r="G397" s="10" t="s">
        <v>1571</v>
      </c>
      <c r="H397" s="10" t="s">
        <v>590</v>
      </c>
      <c r="I397" s="10" t="s">
        <v>499</v>
      </c>
      <c r="J397" s="83">
        <v>42894</v>
      </c>
      <c r="K397" s="11" t="s">
        <v>438</v>
      </c>
      <c r="L397" s="12">
        <f t="shared" si="19"/>
        <v>0</v>
      </c>
      <c r="M397" s="4"/>
      <c r="N397" s="4">
        <f t="shared" si="18"/>
        <v>15</v>
      </c>
      <c r="O397" s="4" t="str">
        <f t="shared" si="20"/>
        <v>15</v>
      </c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</row>
    <row r="398" spans="1:41" ht="18.75" x14ac:dyDescent="0.4">
      <c r="A398" s="16"/>
      <c r="B398" s="77">
        <v>180</v>
      </c>
      <c r="C398" s="10" t="s">
        <v>1572</v>
      </c>
      <c r="D398" s="10" t="s">
        <v>1573</v>
      </c>
      <c r="E398" s="10" t="s">
        <v>471</v>
      </c>
      <c r="F398" s="33">
        <v>9780750325943</v>
      </c>
      <c r="G398" s="10" t="s">
        <v>1574</v>
      </c>
      <c r="H398" s="10" t="s">
        <v>594</v>
      </c>
      <c r="I398" s="10" t="s">
        <v>437</v>
      </c>
      <c r="J398" s="83">
        <v>44196</v>
      </c>
      <c r="K398" s="11" t="s">
        <v>449</v>
      </c>
      <c r="L398" s="12">
        <f t="shared" si="19"/>
        <v>0</v>
      </c>
      <c r="M398" s="4"/>
      <c r="N398" s="4">
        <f t="shared" si="18"/>
        <v>15</v>
      </c>
      <c r="O398" s="4" t="str">
        <f t="shared" si="20"/>
        <v>15</v>
      </c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</row>
    <row r="399" spans="1:41" ht="18.75" x14ac:dyDescent="0.4">
      <c r="A399" s="16"/>
      <c r="B399" s="75">
        <v>112.5</v>
      </c>
      <c r="C399" s="10" t="s">
        <v>1575</v>
      </c>
      <c r="D399" s="10" t="s">
        <v>580</v>
      </c>
      <c r="E399" s="10" t="s">
        <v>455</v>
      </c>
      <c r="F399" s="33">
        <v>9781681744445</v>
      </c>
      <c r="G399" s="10" t="s">
        <v>1576</v>
      </c>
      <c r="H399" s="10" t="s">
        <v>601</v>
      </c>
      <c r="I399" s="10" t="s">
        <v>499</v>
      </c>
      <c r="J399" s="83">
        <v>42725</v>
      </c>
      <c r="K399" s="11" t="s">
        <v>438</v>
      </c>
      <c r="L399" s="12">
        <f t="shared" si="19"/>
        <v>0</v>
      </c>
      <c r="M399" s="4"/>
      <c r="N399" s="4">
        <f t="shared" si="18"/>
        <v>15</v>
      </c>
      <c r="O399" s="4" t="str">
        <f t="shared" si="20"/>
        <v>15</v>
      </c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</row>
    <row r="400" spans="1:41" ht="18.75" x14ac:dyDescent="0.4">
      <c r="A400" s="16"/>
      <c r="B400" s="77">
        <v>148.5</v>
      </c>
      <c r="C400" s="10" t="s">
        <v>1577</v>
      </c>
      <c r="D400" s="10" t="s">
        <v>1578</v>
      </c>
      <c r="E400" s="10" t="s">
        <v>588</v>
      </c>
      <c r="F400" s="33">
        <v>9780750311359</v>
      </c>
      <c r="G400" s="10" t="s">
        <v>1579</v>
      </c>
      <c r="H400" s="10" t="s">
        <v>608</v>
      </c>
      <c r="I400" s="10" t="s">
        <v>437</v>
      </c>
      <c r="J400" s="83">
        <v>42256</v>
      </c>
      <c r="K400" s="11" t="s">
        <v>449</v>
      </c>
      <c r="L400" s="12">
        <f t="shared" si="19"/>
        <v>0</v>
      </c>
      <c r="M400" s="4"/>
      <c r="N400" s="4">
        <f t="shared" si="18"/>
        <v>15</v>
      </c>
      <c r="O400" s="4" t="str">
        <f t="shared" si="20"/>
        <v>15</v>
      </c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</row>
    <row r="401" spans="1:41" ht="18.75" x14ac:dyDescent="0.4">
      <c r="A401" s="16"/>
      <c r="B401" s="77">
        <v>180</v>
      </c>
      <c r="C401" s="10" t="s">
        <v>1580</v>
      </c>
      <c r="D401" s="10" t="s">
        <v>1578</v>
      </c>
      <c r="E401" s="10" t="s">
        <v>611</v>
      </c>
      <c r="F401" s="33">
        <v>9780750331135</v>
      </c>
      <c r="G401" s="10" t="s">
        <v>1581</v>
      </c>
      <c r="H401" s="10" t="s">
        <v>477</v>
      </c>
      <c r="I401" s="10" t="s">
        <v>437</v>
      </c>
      <c r="J401" s="83">
        <v>44412</v>
      </c>
      <c r="K401" s="11" t="s">
        <v>619</v>
      </c>
      <c r="L401" s="12">
        <f t="shared" si="19"/>
        <v>0</v>
      </c>
      <c r="M401" s="4"/>
      <c r="N401" s="4">
        <f t="shared" si="18"/>
        <v>15</v>
      </c>
      <c r="O401" s="4" t="str">
        <f t="shared" si="20"/>
        <v>15</v>
      </c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</row>
    <row r="402" spans="1:41" ht="18.75" x14ac:dyDescent="0.4">
      <c r="A402" s="16"/>
      <c r="B402" s="77">
        <v>148.5</v>
      </c>
      <c r="C402" s="10" t="s">
        <v>1582</v>
      </c>
      <c r="D402" s="10" t="s">
        <v>1578</v>
      </c>
      <c r="E402" s="10" t="s">
        <v>459</v>
      </c>
      <c r="F402" s="33">
        <v>9780750317511</v>
      </c>
      <c r="G402" s="10" t="s">
        <v>1583</v>
      </c>
      <c r="H402" s="10" t="s">
        <v>477</v>
      </c>
      <c r="I402" s="10" t="s">
        <v>437</v>
      </c>
      <c r="J402" s="83">
        <v>43397</v>
      </c>
      <c r="K402" s="11" t="s">
        <v>619</v>
      </c>
      <c r="L402" s="12">
        <f t="shared" si="19"/>
        <v>0</v>
      </c>
      <c r="M402" s="4"/>
      <c r="N402" s="4">
        <f t="shared" si="18"/>
        <v>15</v>
      </c>
      <c r="O402" s="4" t="str">
        <f t="shared" si="20"/>
        <v>15</v>
      </c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</row>
    <row r="403" spans="1:41" ht="18.75" x14ac:dyDescent="0.4">
      <c r="A403" s="16"/>
      <c r="B403" s="77">
        <v>148.5</v>
      </c>
      <c r="C403" s="10" t="s">
        <v>1584</v>
      </c>
      <c r="D403" s="10" t="s">
        <v>1578</v>
      </c>
      <c r="E403" s="10" t="s">
        <v>459</v>
      </c>
      <c r="F403" s="33">
        <v>9780750321143</v>
      </c>
      <c r="G403" s="10" t="s">
        <v>1585</v>
      </c>
      <c r="H403" s="10" t="s">
        <v>477</v>
      </c>
      <c r="I403" s="10" t="s">
        <v>437</v>
      </c>
      <c r="J403" s="83">
        <v>43397</v>
      </c>
      <c r="K403" s="11" t="s">
        <v>619</v>
      </c>
      <c r="L403" s="12">
        <f t="shared" si="19"/>
        <v>0</v>
      </c>
      <c r="M403" s="4"/>
      <c r="N403" s="4">
        <f t="shared" si="18"/>
        <v>15</v>
      </c>
      <c r="O403" s="4" t="str">
        <f t="shared" si="20"/>
        <v>15</v>
      </c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</row>
    <row r="404" spans="1:41" ht="18.75" x14ac:dyDescent="0.4">
      <c r="A404" s="16"/>
      <c r="B404" s="75">
        <v>112.5</v>
      </c>
      <c r="C404" s="10" t="s">
        <v>1586</v>
      </c>
      <c r="D404" s="10" t="s">
        <v>1587</v>
      </c>
      <c r="E404" s="10" t="s">
        <v>475</v>
      </c>
      <c r="F404" s="33">
        <v>9781643270753</v>
      </c>
      <c r="G404" s="10" t="s">
        <v>1588</v>
      </c>
      <c r="H404" s="10" t="s">
        <v>590</v>
      </c>
      <c r="I404" s="10" t="s">
        <v>437</v>
      </c>
      <c r="J404" s="83">
        <v>43399</v>
      </c>
      <c r="K404" s="11" t="s">
        <v>438</v>
      </c>
      <c r="L404" s="12">
        <f t="shared" si="19"/>
        <v>0</v>
      </c>
      <c r="M404" s="4"/>
      <c r="N404" s="4">
        <f t="shared" si="18"/>
        <v>15</v>
      </c>
      <c r="O404" s="4" t="str">
        <f t="shared" si="20"/>
        <v>15</v>
      </c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</row>
    <row r="405" spans="1:41" ht="18.75" x14ac:dyDescent="0.4">
      <c r="A405" s="16"/>
      <c r="B405" s="77">
        <v>148.5</v>
      </c>
      <c r="C405" s="10" t="s">
        <v>1589</v>
      </c>
      <c r="D405" s="10" t="s">
        <v>1590</v>
      </c>
      <c r="E405" s="10" t="s">
        <v>451</v>
      </c>
      <c r="F405" s="33">
        <v>9780750312431</v>
      </c>
      <c r="G405" s="10" t="s">
        <v>1591</v>
      </c>
      <c r="H405" s="10" t="s">
        <v>461</v>
      </c>
      <c r="I405" s="10" t="s">
        <v>437</v>
      </c>
      <c r="J405" s="83">
        <v>42838</v>
      </c>
      <c r="K405" s="11" t="s">
        <v>449</v>
      </c>
      <c r="L405" s="12">
        <f t="shared" si="19"/>
        <v>0</v>
      </c>
      <c r="M405" s="4"/>
      <c r="N405" s="4">
        <f t="shared" si="18"/>
        <v>15</v>
      </c>
      <c r="O405" s="4" t="str">
        <f t="shared" si="20"/>
        <v>15</v>
      </c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</row>
    <row r="406" spans="1:41" ht="18.75" x14ac:dyDescent="0.4">
      <c r="A406" s="16"/>
      <c r="B406" s="77">
        <v>180</v>
      </c>
      <c r="C406" s="10" t="s">
        <v>1592</v>
      </c>
      <c r="D406" s="10" t="s">
        <v>1590</v>
      </c>
      <c r="E406" s="10" t="s">
        <v>471</v>
      </c>
      <c r="F406" s="33">
        <v>9780750325592</v>
      </c>
      <c r="G406" s="10" t="s">
        <v>1593</v>
      </c>
      <c r="H406" s="10" t="s">
        <v>461</v>
      </c>
      <c r="I406" s="10" t="s">
        <v>437</v>
      </c>
      <c r="J406" s="83">
        <v>44123</v>
      </c>
      <c r="K406" s="11" t="s">
        <v>449</v>
      </c>
      <c r="L406" s="12">
        <f t="shared" si="19"/>
        <v>0</v>
      </c>
      <c r="M406" s="4"/>
      <c r="N406" s="4">
        <f t="shared" si="18"/>
        <v>15</v>
      </c>
      <c r="O406" s="4" t="str">
        <f t="shared" si="20"/>
        <v>15</v>
      </c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</row>
    <row r="407" spans="1:41" ht="18.75" x14ac:dyDescent="0.4">
      <c r="A407" s="16"/>
      <c r="B407" s="75">
        <v>112.5</v>
      </c>
      <c r="C407" s="10" t="s">
        <v>1594</v>
      </c>
      <c r="D407" s="10" t="s">
        <v>1595</v>
      </c>
      <c r="E407" s="10" t="s">
        <v>584</v>
      </c>
      <c r="F407" s="33">
        <v>9781643271538</v>
      </c>
      <c r="G407" s="10" t="s">
        <v>1596</v>
      </c>
      <c r="H407" s="10" t="s">
        <v>523</v>
      </c>
      <c r="I407" s="10" t="s">
        <v>437</v>
      </c>
      <c r="J407" s="83">
        <v>43620</v>
      </c>
      <c r="K407" s="11" t="s">
        <v>438</v>
      </c>
      <c r="L407" s="12">
        <f t="shared" si="19"/>
        <v>0</v>
      </c>
      <c r="M407" s="4"/>
      <c r="N407" s="4">
        <f t="shared" si="18"/>
        <v>15</v>
      </c>
      <c r="O407" s="4" t="str">
        <f t="shared" si="20"/>
        <v>15</v>
      </c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</row>
    <row r="408" spans="1:41" ht="18.75" x14ac:dyDescent="0.4">
      <c r="A408" s="16"/>
      <c r="B408" s="75">
        <v>112.5</v>
      </c>
      <c r="C408" s="10" t="s">
        <v>1597</v>
      </c>
      <c r="D408" s="10" t="s">
        <v>1598</v>
      </c>
      <c r="E408" s="10" t="s">
        <v>584</v>
      </c>
      <c r="F408" s="33">
        <v>9781643277653</v>
      </c>
      <c r="G408" s="10" t="s">
        <v>1599</v>
      </c>
      <c r="H408" s="10" t="s">
        <v>447</v>
      </c>
      <c r="I408" s="10" t="s">
        <v>437</v>
      </c>
      <c r="J408" s="83">
        <v>43769</v>
      </c>
      <c r="K408" s="11" t="s">
        <v>438</v>
      </c>
      <c r="L408" s="12">
        <f t="shared" si="19"/>
        <v>0</v>
      </c>
      <c r="M408" s="4"/>
      <c r="N408" s="4">
        <f t="shared" si="18"/>
        <v>15</v>
      </c>
      <c r="O408" s="4" t="str">
        <f t="shared" si="20"/>
        <v>15</v>
      </c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</row>
    <row r="409" spans="1:41" ht="18.75" x14ac:dyDescent="0.4">
      <c r="A409" s="16"/>
      <c r="B409" s="77">
        <v>148.5</v>
      </c>
      <c r="C409" s="10" t="s">
        <v>1600</v>
      </c>
      <c r="D409" s="10" t="s">
        <v>1601</v>
      </c>
      <c r="E409" s="10" t="s">
        <v>660</v>
      </c>
      <c r="F409" s="33">
        <v>9780750312554</v>
      </c>
      <c r="G409" s="10" t="s">
        <v>1602</v>
      </c>
      <c r="H409" s="10" t="s">
        <v>594</v>
      </c>
      <c r="I409" s="10" t="s">
        <v>437</v>
      </c>
      <c r="J409" s="83">
        <v>43081</v>
      </c>
      <c r="K409" s="11" t="s">
        <v>449</v>
      </c>
      <c r="L409" s="12">
        <f t="shared" si="19"/>
        <v>0</v>
      </c>
      <c r="M409" s="4"/>
      <c r="N409" s="4">
        <f t="shared" si="18"/>
        <v>15</v>
      </c>
      <c r="O409" s="4" t="str">
        <f t="shared" si="20"/>
        <v>15</v>
      </c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</row>
    <row r="410" spans="1:41" ht="18.75" x14ac:dyDescent="0.4">
      <c r="A410" s="16"/>
      <c r="B410" s="77">
        <v>148.5</v>
      </c>
      <c r="C410" s="10" t="s">
        <v>1603</v>
      </c>
      <c r="D410" s="10" t="s">
        <v>1601</v>
      </c>
      <c r="E410" s="10" t="s">
        <v>660</v>
      </c>
      <c r="F410" s="33">
        <v>9780750312585</v>
      </c>
      <c r="G410" s="10" t="s">
        <v>1604</v>
      </c>
      <c r="H410" s="10" t="s">
        <v>594</v>
      </c>
      <c r="I410" s="10" t="s">
        <v>437</v>
      </c>
      <c r="J410" s="83">
        <v>43091</v>
      </c>
      <c r="K410" s="11" t="s">
        <v>449</v>
      </c>
      <c r="L410" s="12">
        <f t="shared" si="19"/>
        <v>0</v>
      </c>
      <c r="M410" s="4"/>
      <c r="N410" s="4">
        <f t="shared" si="18"/>
        <v>15</v>
      </c>
      <c r="O410" s="4" t="str">
        <f t="shared" si="20"/>
        <v>15</v>
      </c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</row>
    <row r="411" spans="1:41" ht="18.75" x14ac:dyDescent="0.4">
      <c r="A411" s="16"/>
      <c r="B411" s="77">
        <v>45</v>
      </c>
      <c r="C411" s="10" t="s">
        <v>1605</v>
      </c>
      <c r="D411" s="10" t="s">
        <v>1390</v>
      </c>
      <c r="E411" s="10" t="s">
        <v>611</v>
      </c>
      <c r="F411" s="33">
        <v>9780750335379</v>
      </c>
      <c r="G411" s="10" t="s">
        <v>1606</v>
      </c>
      <c r="H411" s="10" t="s">
        <v>650</v>
      </c>
      <c r="I411" s="10" t="s">
        <v>499</v>
      </c>
      <c r="J411" s="83">
        <v>44420</v>
      </c>
      <c r="K411" s="11" t="s">
        <v>449</v>
      </c>
      <c r="L411" s="12">
        <f t="shared" si="19"/>
        <v>0</v>
      </c>
      <c r="M411" s="4"/>
      <c r="N411" s="4">
        <f t="shared" si="18"/>
        <v>15</v>
      </c>
      <c r="O411" s="4" t="str">
        <f t="shared" si="20"/>
        <v>15</v>
      </c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</row>
    <row r="412" spans="1:41" ht="18.75" x14ac:dyDescent="0.4">
      <c r="A412" s="16"/>
      <c r="B412" s="77">
        <v>148.5</v>
      </c>
      <c r="C412" s="10" t="s">
        <v>1607</v>
      </c>
      <c r="D412" s="10" t="s">
        <v>1608</v>
      </c>
      <c r="E412" s="10" t="s">
        <v>588</v>
      </c>
      <c r="F412" s="33">
        <v>9780750311656</v>
      </c>
      <c r="G412" s="10" t="s">
        <v>1609</v>
      </c>
      <c r="H412" s="10" t="s">
        <v>442</v>
      </c>
      <c r="I412" s="10" t="s">
        <v>437</v>
      </c>
      <c r="J412" s="83">
        <v>42437</v>
      </c>
      <c r="K412" s="11" t="s">
        <v>449</v>
      </c>
      <c r="L412" s="12">
        <f t="shared" si="19"/>
        <v>0</v>
      </c>
      <c r="M412" s="4"/>
      <c r="N412" s="4">
        <f t="shared" si="18"/>
        <v>15</v>
      </c>
      <c r="O412" s="4" t="str">
        <f t="shared" si="20"/>
        <v>15</v>
      </c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</row>
    <row r="413" spans="1:41" ht="18.75" x14ac:dyDescent="0.4">
      <c r="A413" s="16"/>
      <c r="B413" s="77">
        <v>148.5</v>
      </c>
      <c r="C413" s="10" t="s">
        <v>1610</v>
      </c>
      <c r="D413" s="10" t="s">
        <v>1611</v>
      </c>
      <c r="E413" s="10" t="s">
        <v>445</v>
      </c>
      <c r="F413" s="33">
        <v>9780750310536</v>
      </c>
      <c r="G413" s="10" t="s">
        <v>1612</v>
      </c>
      <c r="H413" s="10" t="s">
        <v>590</v>
      </c>
      <c r="I413" s="10" t="s">
        <v>448</v>
      </c>
      <c r="J413" s="83">
        <v>41971</v>
      </c>
      <c r="K413" s="11" t="s">
        <v>449</v>
      </c>
      <c r="L413" s="12">
        <f t="shared" si="19"/>
        <v>0</v>
      </c>
      <c r="M413" s="4"/>
      <c r="N413" s="4">
        <f t="shared" si="18"/>
        <v>15</v>
      </c>
      <c r="O413" s="4" t="str">
        <f t="shared" si="20"/>
        <v>15</v>
      </c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</row>
    <row r="414" spans="1:41" ht="18.75" x14ac:dyDescent="0.4">
      <c r="A414" s="16"/>
      <c r="B414" s="75">
        <v>112.5</v>
      </c>
      <c r="C414" s="10" t="s">
        <v>1613</v>
      </c>
      <c r="D414" s="10" t="s">
        <v>1295</v>
      </c>
      <c r="E414" s="10" t="s">
        <v>496</v>
      </c>
      <c r="F414" s="33">
        <v>9781681741901</v>
      </c>
      <c r="G414" s="10" t="s">
        <v>1614</v>
      </c>
      <c r="H414" s="10" t="s">
        <v>436</v>
      </c>
      <c r="I414" s="10" t="s">
        <v>437</v>
      </c>
      <c r="J414" s="83">
        <v>42309</v>
      </c>
      <c r="K414" s="11" t="s">
        <v>438</v>
      </c>
      <c r="L414" s="12">
        <f t="shared" si="19"/>
        <v>0</v>
      </c>
      <c r="M414" s="4"/>
      <c r="N414" s="4">
        <f t="shared" si="18"/>
        <v>15</v>
      </c>
      <c r="O414" s="4" t="str">
        <f t="shared" si="20"/>
        <v>15</v>
      </c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</row>
    <row r="415" spans="1:41" ht="18.75" x14ac:dyDescent="0.4">
      <c r="A415" s="16"/>
      <c r="B415" s="77">
        <v>180</v>
      </c>
      <c r="C415" s="10" t="s">
        <v>1615</v>
      </c>
      <c r="D415" s="10" t="s">
        <v>1295</v>
      </c>
      <c r="E415" s="10" t="s">
        <v>611</v>
      </c>
      <c r="F415" s="33">
        <v>9780750336055</v>
      </c>
      <c r="G415" s="10" t="s">
        <v>1616</v>
      </c>
      <c r="H415" s="10" t="s">
        <v>436</v>
      </c>
      <c r="I415" s="10" t="s">
        <v>437</v>
      </c>
      <c r="J415" s="83">
        <v>44342</v>
      </c>
      <c r="K415" s="11" t="s">
        <v>449</v>
      </c>
      <c r="L415" s="12">
        <f t="shared" si="19"/>
        <v>0</v>
      </c>
      <c r="M415" s="4"/>
      <c r="N415" s="4">
        <f t="shared" si="18"/>
        <v>15</v>
      </c>
      <c r="O415" s="4" t="str">
        <f t="shared" si="20"/>
        <v>15</v>
      </c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</row>
    <row r="416" spans="1:41" ht="18.75" x14ac:dyDescent="0.4">
      <c r="A416" s="16" t="s">
        <v>431</v>
      </c>
      <c r="B416" s="75">
        <v>112.5</v>
      </c>
      <c r="C416" s="10" t="s">
        <v>1617</v>
      </c>
      <c r="D416" s="10" t="s">
        <v>1618</v>
      </c>
      <c r="E416" s="10" t="s">
        <v>455</v>
      </c>
      <c r="F416" s="33">
        <v>9781681746401</v>
      </c>
      <c r="G416" s="10" t="s">
        <v>1619</v>
      </c>
      <c r="H416" s="10" t="s">
        <v>594</v>
      </c>
      <c r="I416" s="10" t="s">
        <v>437</v>
      </c>
      <c r="J416" s="83">
        <v>42846</v>
      </c>
      <c r="K416" s="11" t="s">
        <v>438</v>
      </c>
      <c r="L416" s="12">
        <f t="shared" si="19"/>
        <v>1</v>
      </c>
      <c r="M416" s="4"/>
      <c r="N416" s="4">
        <f t="shared" si="18"/>
        <v>16</v>
      </c>
      <c r="O416" s="4" t="str">
        <f t="shared" si="20"/>
        <v>16Yes</v>
      </c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</row>
    <row r="417" spans="1:41" ht="18.75" x14ac:dyDescent="0.4">
      <c r="A417" s="16"/>
      <c r="B417" s="77">
        <v>180</v>
      </c>
      <c r="C417" s="17" t="s">
        <v>1620</v>
      </c>
      <c r="D417" s="17" t="s">
        <v>1621</v>
      </c>
      <c r="E417" s="17" t="s">
        <v>471</v>
      </c>
      <c r="F417" s="34">
        <v>9780750317306</v>
      </c>
      <c r="G417" s="17" t="s">
        <v>1622</v>
      </c>
      <c r="H417" s="17" t="s">
        <v>447</v>
      </c>
      <c r="I417" s="17" t="s">
        <v>437</v>
      </c>
      <c r="J417" s="84">
        <v>43909</v>
      </c>
      <c r="K417" s="18" t="s">
        <v>449</v>
      </c>
      <c r="L417" s="12">
        <f t="shared" si="19"/>
        <v>0</v>
      </c>
      <c r="M417" s="4"/>
      <c r="N417" s="4">
        <f t="shared" si="18"/>
        <v>16</v>
      </c>
      <c r="O417" s="4" t="str">
        <f t="shared" si="20"/>
        <v>16</v>
      </c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</row>
    <row r="418" spans="1:41" ht="18.75" x14ac:dyDescent="0.4">
      <c r="A418" s="16"/>
      <c r="B418" s="77">
        <v>180</v>
      </c>
      <c r="C418" s="17" t="s">
        <v>1623</v>
      </c>
      <c r="D418" s="17" t="s">
        <v>1624</v>
      </c>
      <c r="E418" s="17" t="s">
        <v>556</v>
      </c>
      <c r="F418" s="34">
        <v>9780750321389</v>
      </c>
      <c r="G418" s="17" t="s">
        <v>1625</v>
      </c>
      <c r="H418" s="17" t="s">
        <v>759</v>
      </c>
      <c r="I418" s="17" t="s">
        <v>437</v>
      </c>
      <c r="J418" s="84">
        <v>44179</v>
      </c>
      <c r="K418" s="18" t="s">
        <v>554</v>
      </c>
      <c r="L418" s="12">
        <f t="shared" si="19"/>
        <v>0</v>
      </c>
      <c r="M418" s="4"/>
      <c r="N418" s="4">
        <f t="shared" si="18"/>
        <v>16</v>
      </c>
      <c r="O418" s="4" t="str">
        <f t="shared" si="20"/>
        <v>16</v>
      </c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</row>
    <row r="419" spans="1:41" ht="18.75" x14ac:dyDescent="0.4">
      <c r="A419" s="16"/>
      <c r="B419" s="77">
        <v>148.5</v>
      </c>
      <c r="C419" s="10" t="s">
        <v>1626</v>
      </c>
      <c r="D419" s="10" t="s">
        <v>1063</v>
      </c>
      <c r="E419" s="10" t="s">
        <v>451</v>
      </c>
      <c r="F419" s="33">
        <v>9780750312011</v>
      </c>
      <c r="G419" s="10" t="s">
        <v>1627</v>
      </c>
      <c r="H419" s="10" t="s">
        <v>468</v>
      </c>
      <c r="I419" s="10" t="s">
        <v>437</v>
      </c>
      <c r="J419" s="83">
        <v>42733</v>
      </c>
      <c r="K419" s="11" t="s">
        <v>449</v>
      </c>
      <c r="L419" s="12">
        <f t="shared" si="19"/>
        <v>0</v>
      </c>
      <c r="M419" s="4"/>
      <c r="N419" s="4">
        <f t="shared" si="18"/>
        <v>16</v>
      </c>
      <c r="O419" s="4" t="str">
        <f t="shared" si="20"/>
        <v>16</v>
      </c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</row>
    <row r="420" spans="1:41" ht="18.75" x14ac:dyDescent="0.4">
      <c r="A420" s="16"/>
      <c r="B420" s="77">
        <v>148.5</v>
      </c>
      <c r="C420" s="10" t="s">
        <v>1628</v>
      </c>
      <c r="D420" s="10" t="s">
        <v>1629</v>
      </c>
      <c r="E420" s="10" t="s">
        <v>512</v>
      </c>
      <c r="F420" s="33">
        <v>9780750312493</v>
      </c>
      <c r="G420" s="10" t="s">
        <v>1630</v>
      </c>
      <c r="H420" s="10" t="s">
        <v>590</v>
      </c>
      <c r="I420" s="10" t="s">
        <v>437</v>
      </c>
      <c r="J420" s="83">
        <v>43442</v>
      </c>
      <c r="K420" s="11" t="s">
        <v>449</v>
      </c>
      <c r="L420" s="12">
        <f t="shared" si="19"/>
        <v>0</v>
      </c>
      <c r="M420" s="4"/>
      <c r="N420" s="4">
        <f t="shared" si="18"/>
        <v>16</v>
      </c>
      <c r="O420" s="4" t="str">
        <f t="shared" si="20"/>
        <v>16</v>
      </c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</row>
    <row r="421" spans="1:41" ht="18.75" x14ac:dyDescent="0.4">
      <c r="A421" s="16"/>
      <c r="B421" s="77">
        <v>112.5</v>
      </c>
      <c r="C421" s="10" t="s">
        <v>1631</v>
      </c>
      <c r="D421" s="10" t="s">
        <v>1632</v>
      </c>
      <c r="E421" s="10" t="s">
        <v>611</v>
      </c>
      <c r="F421" s="33">
        <v>9780750334891</v>
      </c>
      <c r="G421" s="10" t="s">
        <v>1633</v>
      </c>
      <c r="H421" s="10" t="s">
        <v>447</v>
      </c>
      <c r="I421" s="10" t="s">
        <v>448</v>
      </c>
      <c r="J421" s="83">
        <v>44195</v>
      </c>
      <c r="K421" s="11" t="s">
        <v>449</v>
      </c>
      <c r="L421" s="12">
        <f t="shared" si="19"/>
        <v>0</v>
      </c>
      <c r="M421" s="4"/>
      <c r="N421" s="4">
        <f t="shared" si="18"/>
        <v>16</v>
      </c>
      <c r="O421" s="4" t="str">
        <f t="shared" si="20"/>
        <v>16</v>
      </c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</row>
    <row r="422" spans="1:41" ht="18.75" x14ac:dyDescent="0.4">
      <c r="A422" s="16"/>
      <c r="B422" s="77">
        <v>112.5</v>
      </c>
      <c r="C422" s="10" t="s">
        <v>1634</v>
      </c>
      <c r="D422" s="10" t="s">
        <v>1635</v>
      </c>
      <c r="E422" s="10" t="s">
        <v>471</v>
      </c>
      <c r="F422" s="33">
        <v>9780750325745</v>
      </c>
      <c r="G422" s="10" t="s">
        <v>1636</v>
      </c>
      <c r="H422" s="10" t="s">
        <v>461</v>
      </c>
      <c r="I422" s="10" t="s">
        <v>448</v>
      </c>
      <c r="J422" s="83">
        <v>44181</v>
      </c>
      <c r="K422" s="11" t="s">
        <v>449</v>
      </c>
      <c r="L422" s="12">
        <f t="shared" si="19"/>
        <v>0</v>
      </c>
      <c r="M422" s="4"/>
      <c r="N422" s="4">
        <f t="shared" si="18"/>
        <v>16</v>
      </c>
      <c r="O422" s="4" t="str">
        <f t="shared" si="20"/>
        <v>16</v>
      </c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</row>
    <row r="423" spans="1:41" ht="18.75" x14ac:dyDescent="0.4">
      <c r="A423" s="16"/>
      <c r="B423" s="75">
        <v>112.5</v>
      </c>
      <c r="C423" s="10" t="s">
        <v>1637</v>
      </c>
      <c r="D423" s="10" t="s">
        <v>1638</v>
      </c>
      <c r="E423" s="10" t="s">
        <v>496</v>
      </c>
      <c r="F423" s="33">
        <v>9781681740126</v>
      </c>
      <c r="G423" s="10" t="s">
        <v>1639</v>
      </c>
      <c r="H423" s="10" t="s">
        <v>523</v>
      </c>
      <c r="I423" s="10" t="s">
        <v>437</v>
      </c>
      <c r="J423" s="83">
        <v>42450</v>
      </c>
      <c r="K423" s="11" t="s">
        <v>438</v>
      </c>
      <c r="L423" s="12">
        <f t="shared" si="19"/>
        <v>0</v>
      </c>
      <c r="M423" s="4"/>
      <c r="N423" s="4">
        <f t="shared" si="18"/>
        <v>16</v>
      </c>
      <c r="O423" s="4" t="str">
        <f t="shared" si="20"/>
        <v>16</v>
      </c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</row>
    <row r="424" spans="1:41" ht="18.75" x14ac:dyDescent="0.4">
      <c r="A424" s="16"/>
      <c r="B424" s="75">
        <v>112.5</v>
      </c>
      <c r="C424" s="10" t="s">
        <v>1640</v>
      </c>
      <c r="D424" s="10" t="s">
        <v>1638</v>
      </c>
      <c r="E424" s="10" t="s">
        <v>475</v>
      </c>
      <c r="F424" s="33">
        <v>9781643270913</v>
      </c>
      <c r="G424" s="10" t="s">
        <v>1641</v>
      </c>
      <c r="H424" s="10" t="s">
        <v>523</v>
      </c>
      <c r="I424" s="10" t="s">
        <v>437</v>
      </c>
      <c r="J424" s="83">
        <v>43397</v>
      </c>
      <c r="K424" s="11" t="s">
        <v>438</v>
      </c>
      <c r="L424" s="12">
        <f t="shared" si="19"/>
        <v>0</v>
      </c>
      <c r="M424" s="4"/>
      <c r="N424" s="4">
        <f t="shared" si="18"/>
        <v>16</v>
      </c>
      <c r="O424" s="4" t="str">
        <f t="shared" si="20"/>
        <v>16</v>
      </c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</row>
    <row r="425" spans="1:41" ht="15" customHeight="1" x14ac:dyDescent="0.4">
      <c r="A425" s="16"/>
      <c r="B425" s="77">
        <v>148.5</v>
      </c>
      <c r="C425" s="10" t="s">
        <v>1642</v>
      </c>
      <c r="D425" s="10" t="s">
        <v>1643</v>
      </c>
      <c r="E425" s="10" t="s">
        <v>660</v>
      </c>
      <c r="F425" s="33">
        <v>9780750313391</v>
      </c>
      <c r="G425" s="10" t="s">
        <v>1644</v>
      </c>
      <c r="H425" s="10" t="s">
        <v>477</v>
      </c>
      <c r="I425" s="10" t="s">
        <v>437</v>
      </c>
      <c r="J425" s="83">
        <v>43088</v>
      </c>
      <c r="K425" s="11" t="s">
        <v>535</v>
      </c>
      <c r="L425" s="12">
        <f t="shared" si="19"/>
        <v>0</v>
      </c>
      <c r="N425" s="4">
        <f t="shared" si="18"/>
        <v>16</v>
      </c>
      <c r="O425" s="4" t="str">
        <f t="shared" si="20"/>
        <v>16</v>
      </c>
    </row>
    <row r="426" spans="1:41" ht="15" customHeight="1" x14ac:dyDescent="0.4">
      <c r="A426" s="16"/>
      <c r="B426" s="77">
        <v>148.5</v>
      </c>
      <c r="C426" s="10" t="s">
        <v>1645</v>
      </c>
      <c r="D426" s="10" t="s">
        <v>1646</v>
      </c>
      <c r="E426" s="10" t="s">
        <v>660</v>
      </c>
      <c r="F426" s="33">
        <v>9780750314855</v>
      </c>
      <c r="G426" s="10" t="s">
        <v>1647</v>
      </c>
      <c r="H426" s="10" t="s">
        <v>498</v>
      </c>
      <c r="I426" s="10" t="s">
        <v>499</v>
      </c>
      <c r="J426" s="83">
        <v>43062</v>
      </c>
      <c r="K426" s="11" t="s">
        <v>449</v>
      </c>
      <c r="L426" s="12">
        <f t="shared" si="19"/>
        <v>0</v>
      </c>
      <c r="N426" s="4">
        <f t="shared" si="18"/>
        <v>16</v>
      </c>
      <c r="O426" s="4" t="str">
        <f t="shared" si="20"/>
        <v>16</v>
      </c>
    </row>
    <row r="427" spans="1:41" ht="15" customHeight="1" x14ac:dyDescent="0.4">
      <c r="A427" s="16"/>
      <c r="B427" s="77">
        <v>148.5</v>
      </c>
      <c r="C427" s="10" t="s">
        <v>1648</v>
      </c>
      <c r="D427" s="10" t="s">
        <v>1649</v>
      </c>
      <c r="E427" s="10" t="s">
        <v>445</v>
      </c>
      <c r="F427" s="33">
        <v>9780750310574</v>
      </c>
      <c r="G427" s="10" t="s">
        <v>1650</v>
      </c>
      <c r="H427" s="10" t="s">
        <v>461</v>
      </c>
      <c r="I427" s="10" t="s">
        <v>448</v>
      </c>
      <c r="J427" s="83">
        <v>41873</v>
      </c>
      <c r="K427" s="11" t="s">
        <v>449</v>
      </c>
      <c r="L427" s="12">
        <f t="shared" si="19"/>
        <v>0</v>
      </c>
      <c r="N427" s="4">
        <f t="shared" si="18"/>
        <v>16</v>
      </c>
      <c r="O427" s="4" t="str">
        <f t="shared" si="20"/>
        <v>16</v>
      </c>
    </row>
    <row r="428" spans="1:41" ht="15" customHeight="1" x14ac:dyDescent="0.4">
      <c r="A428" s="16" t="s">
        <v>431</v>
      </c>
      <c r="B428" s="77">
        <v>148.5</v>
      </c>
      <c r="C428" s="10" t="s">
        <v>1651</v>
      </c>
      <c r="D428" s="10" t="s">
        <v>1652</v>
      </c>
      <c r="E428" s="10" t="s">
        <v>512</v>
      </c>
      <c r="F428" s="33">
        <v>9780750316392</v>
      </c>
      <c r="G428" s="10" t="s">
        <v>1653</v>
      </c>
      <c r="H428" s="10" t="s">
        <v>477</v>
      </c>
      <c r="I428" s="10" t="s">
        <v>448</v>
      </c>
      <c r="J428" s="83">
        <v>43461</v>
      </c>
      <c r="K428" s="11" t="s">
        <v>535</v>
      </c>
      <c r="L428" s="12">
        <f t="shared" si="19"/>
        <v>1</v>
      </c>
      <c r="N428" s="4">
        <f t="shared" si="18"/>
        <v>17</v>
      </c>
      <c r="O428" s="4" t="str">
        <f t="shared" si="20"/>
        <v>17Yes</v>
      </c>
    </row>
    <row r="429" spans="1:41" ht="15" customHeight="1" x14ac:dyDescent="0.4">
      <c r="A429" s="16"/>
      <c r="B429" s="77">
        <v>112.5</v>
      </c>
      <c r="C429" s="10" t="s">
        <v>1654</v>
      </c>
      <c r="D429" s="10" t="s">
        <v>1652</v>
      </c>
      <c r="E429" s="10" t="s">
        <v>471</v>
      </c>
      <c r="F429" s="33">
        <v>9780750316422</v>
      </c>
      <c r="G429" s="10" t="s">
        <v>1655</v>
      </c>
      <c r="H429" s="10" t="s">
        <v>477</v>
      </c>
      <c r="I429" s="10" t="s">
        <v>448</v>
      </c>
      <c r="J429" s="83">
        <v>43787</v>
      </c>
      <c r="K429" s="11" t="s">
        <v>535</v>
      </c>
      <c r="L429" s="12">
        <f t="shared" si="19"/>
        <v>0</v>
      </c>
      <c r="N429" s="4">
        <f t="shared" si="18"/>
        <v>17</v>
      </c>
      <c r="O429" s="4" t="str">
        <f t="shared" si="20"/>
        <v>17</v>
      </c>
    </row>
    <row r="430" spans="1:41" ht="15" customHeight="1" x14ac:dyDescent="0.4">
      <c r="A430" s="16"/>
      <c r="B430" s="77">
        <v>148.5</v>
      </c>
      <c r="C430" s="17" t="s">
        <v>1656</v>
      </c>
      <c r="D430" s="17" t="s">
        <v>1657</v>
      </c>
      <c r="E430" s="17" t="s">
        <v>451</v>
      </c>
      <c r="F430" s="34">
        <v>9780750311533</v>
      </c>
      <c r="G430" s="17" t="s">
        <v>1658</v>
      </c>
      <c r="H430" s="17" t="s">
        <v>468</v>
      </c>
      <c r="I430" s="17" t="s">
        <v>437</v>
      </c>
      <c r="J430" s="84">
        <v>42735</v>
      </c>
      <c r="K430" s="18" t="s">
        <v>449</v>
      </c>
      <c r="L430" s="12">
        <f t="shared" si="19"/>
        <v>0</v>
      </c>
      <c r="N430" s="4">
        <f t="shared" si="18"/>
        <v>17</v>
      </c>
      <c r="O430" s="4" t="str">
        <f t="shared" si="20"/>
        <v>17</v>
      </c>
    </row>
    <row r="431" spans="1:41" ht="15" customHeight="1" x14ac:dyDescent="0.4">
      <c r="A431" s="16"/>
      <c r="B431" s="77">
        <v>148.5</v>
      </c>
      <c r="C431" s="10" t="s">
        <v>1659</v>
      </c>
      <c r="D431" s="10" t="s">
        <v>1660</v>
      </c>
      <c r="E431" s="10" t="s">
        <v>512</v>
      </c>
      <c r="F431" s="33">
        <v>9780750324106</v>
      </c>
      <c r="G431" s="10" t="s">
        <v>1661</v>
      </c>
      <c r="H431" s="10" t="s">
        <v>477</v>
      </c>
      <c r="I431" s="10" t="s">
        <v>448</v>
      </c>
      <c r="J431" s="83">
        <v>43635</v>
      </c>
      <c r="K431" s="11" t="s">
        <v>619</v>
      </c>
      <c r="L431" s="12">
        <f t="shared" si="19"/>
        <v>0</v>
      </c>
      <c r="N431" s="4">
        <f t="shared" si="18"/>
        <v>17</v>
      </c>
      <c r="O431" s="4" t="str">
        <f t="shared" si="20"/>
        <v>17</v>
      </c>
    </row>
    <row r="432" spans="1:41" ht="15" customHeight="1" x14ac:dyDescent="0.4">
      <c r="A432" s="16"/>
      <c r="B432" s="77">
        <v>148.5</v>
      </c>
      <c r="C432" s="10" t="s">
        <v>1662</v>
      </c>
      <c r="D432" s="10" t="s">
        <v>1663</v>
      </c>
      <c r="E432" s="10" t="s">
        <v>459</v>
      </c>
      <c r="F432" s="33">
        <v>9780750313421</v>
      </c>
      <c r="G432" s="10" t="s">
        <v>1664</v>
      </c>
      <c r="H432" s="10" t="s">
        <v>436</v>
      </c>
      <c r="I432" s="10" t="s">
        <v>437</v>
      </c>
      <c r="J432" s="83">
        <v>43342</v>
      </c>
      <c r="K432" s="11" t="s">
        <v>449</v>
      </c>
      <c r="L432" s="12">
        <f t="shared" si="19"/>
        <v>0</v>
      </c>
      <c r="N432" s="4">
        <f t="shared" si="18"/>
        <v>17</v>
      </c>
      <c r="O432" s="4" t="str">
        <f t="shared" si="20"/>
        <v>17</v>
      </c>
    </row>
    <row r="433" spans="1:15" ht="15" customHeight="1" x14ac:dyDescent="0.4">
      <c r="A433" s="16"/>
      <c r="B433" s="77">
        <v>180</v>
      </c>
      <c r="C433" s="10" t="s">
        <v>1665</v>
      </c>
      <c r="D433" s="10" t="s">
        <v>1666</v>
      </c>
      <c r="E433" s="10" t="s">
        <v>471</v>
      </c>
      <c r="F433" s="33">
        <v>9780750322225</v>
      </c>
      <c r="G433" s="10" t="s">
        <v>1667</v>
      </c>
      <c r="H433" s="10" t="s">
        <v>601</v>
      </c>
      <c r="I433" s="10" t="s">
        <v>437</v>
      </c>
      <c r="J433" s="83">
        <v>43768</v>
      </c>
      <c r="K433" s="11" t="s">
        <v>449</v>
      </c>
      <c r="L433" s="12">
        <f t="shared" si="19"/>
        <v>0</v>
      </c>
      <c r="N433" s="4">
        <f t="shared" si="18"/>
        <v>17</v>
      </c>
      <c r="O433" s="4" t="str">
        <f t="shared" si="20"/>
        <v>17</v>
      </c>
    </row>
    <row r="434" spans="1:15" ht="15" customHeight="1" x14ac:dyDescent="0.4">
      <c r="A434" s="16"/>
      <c r="B434" s="77">
        <v>180</v>
      </c>
      <c r="C434" s="10" t="s">
        <v>1668</v>
      </c>
      <c r="D434" s="10" t="s">
        <v>1669</v>
      </c>
      <c r="E434" s="10" t="s">
        <v>471</v>
      </c>
      <c r="F434" s="33">
        <v>9780750336659</v>
      </c>
      <c r="G434" s="10" t="s">
        <v>1670</v>
      </c>
      <c r="H434" s="10" t="s">
        <v>477</v>
      </c>
      <c r="I434" s="10" t="s">
        <v>437</v>
      </c>
      <c r="J434" s="83">
        <v>44111</v>
      </c>
      <c r="K434" s="11" t="s">
        <v>449</v>
      </c>
      <c r="L434" s="12">
        <f t="shared" si="19"/>
        <v>0</v>
      </c>
      <c r="N434" s="4">
        <f t="shared" si="18"/>
        <v>17</v>
      </c>
      <c r="O434" s="4" t="str">
        <f t="shared" si="20"/>
        <v>17</v>
      </c>
    </row>
    <row r="435" spans="1:15" ht="15" customHeight="1" x14ac:dyDescent="0.4">
      <c r="A435" s="16"/>
      <c r="B435" s="75">
        <v>112.5</v>
      </c>
      <c r="C435" s="10" t="s">
        <v>1671</v>
      </c>
      <c r="D435" s="10" t="s">
        <v>1672</v>
      </c>
      <c r="E435" s="10" t="s">
        <v>496</v>
      </c>
      <c r="F435" s="33">
        <v>9781627056199</v>
      </c>
      <c r="G435" s="10" t="s">
        <v>1673</v>
      </c>
      <c r="H435" s="10" t="s">
        <v>436</v>
      </c>
      <c r="I435" s="10" t="s">
        <v>448</v>
      </c>
      <c r="J435" s="83">
        <v>42156</v>
      </c>
      <c r="K435" s="11" t="s">
        <v>438</v>
      </c>
      <c r="L435" s="12">
        <f t="shared" si="19"/>
        <v>0</v>
      </c>
      <c r="N435" s="4">
        <f t="shared" si="18"/>
        <v>17</v>
      </c>
      <c r="O435" s="4" t="str">
        <f t="shared" si="20"/>
        <v>17</v>
      </c>
    </row>
    <row r="436" spans="1:15" ht="15" customHeight="1" x14ac:dyDescent="0.4">
      <c r="A436" s="16"/>
      <c r="B436" s="75">
        <v>112.5</v>
      </c>
      <c r="C436" s="17" t="s">
        <v>1674</v>
      </c>
      <c r="D436" s="17" t="s">
        <v>761</v>
      </c>
      <c r="E436" s="17" t="s">
        <v>455</v>
      </c>
      <c r="F436" s="34">
        <v>9781681744322</v>
      </c>
      <c r="G436" s="17" t="s">
        <v>1675</v>
      </c>
      <c r="H436" s="17" t="s">
        <v>447</v>
      </c>
      <c r="I436" s="17" t="s">
        <v>499</v>
      </c>
      <c r="J436" s="84">
        <v>42675</v>
      </c>
      <c r="K436" s="18" t="s">
        <v>438</v>
      </c>
      <c r="L436" s="12">
        <f t="shared" si="19"/>
        <v>0</v>
      </c>
      <c r="N436" s="4">
        <f t="shared" si="18"/>
        <v>17</v>
      </c>
      <c r="O436" s="4" t="str">
        <f t="shared" si="20"/>
        <v>17</v>
      </c>
    </row>
    <row r="437" spans="1:15" ht="15" customHeight="1" x14ac:dyDescent="0.4">
      <c r="A437" s="16" t="s">
        <v>431</v>
      </c>
      <c r="B437" s="75">
        <v>112.5</v>
      </c>
      <c r="C437" s="10" t="s">
        <v>1676</v>
      </c>
      <c r="D437" s="10" t="s">
        <v>1677</v>
      </c>
      <c r="E437" s="10" t="s">
        <v>584</v>
      </c>
      <c r="F437" s="33">
        <v>9781643271231</v>
      </c>
      <c r="G437" s="10" t="s">
        <v>1678</v>
      </c>
      <c r="H437" s="10" t="s">
        <v>436</v>
      </c>
      <c r="I437" s="10" t="s">
        <v>437</v>
      </c>
      <c r="J437" s="83">
        <v>43679</v>
      </c>
      <c r="K437" s="11" t="s">
        <v>438</v>
      </c>
      <c r="L437" s="12">
        <f t="shared" si="19"/>
        <v>1</v>
      </c>
      <c r="N437" s="4">
        <f t="shared" si="18"/>
        <v>18</v>
      </c>
      <c r="O437" s="4" t="str">
        <f t="shared" si="20"/>
        <v>18Yes</v>
      </c>
    </row>
    <row r="438" spans="1:15" ht="15" customHeight="1" x14ac:dyDescent="0.4">
      <c r="A438" s="16"/>
      <c r="B438" s="75">
        <v>112.5</v>
      </c>
      <c r="C438" s="10" t="s">
        <v>1679</v>
      </c>
      <c r="D438" s="10" t="s">
        <v>1680</v>
      </c>
      <c r="E438" s="10" t="s">
        <v>434</v>
      </c>
      <c r="F438" s="33">
        <v>9781627053051</v>
      </c>
      <c r="G438" s="10" t="s">
        <v>1681</v>
      </c>
      <c r="H438" s="10" t="s">
        <v>486</v>
      </c>
      <c r="I438" s="10" t="s">
        <v>437</v>
      </c>
      <c r="J438" s="83">
        <v>42082</v>
      </c>
      <c r="K438" s="11" t="s">
        <v>438</v>
      </c>
      <c r="L438" s="12">
        <f t="shared" si="19"/>
        <v>0</v>
      </c>
      <c r="N438" s="4">
        <f t="shared" si="18"/>
        <v>18</v>
      </c>
      <c r="O438" s="4" t="str">
        <f t="shared" si="20"/>
        <v>18</v>
      </c>
    </row>
    <row r="439" spans="1:15" ht="15" customHeight="1" x14ac:dyDescent="0.4">
      <c r="A439" s="16"/>
      <c r="B439" s="75">
        <v>112.5</v>
      </c>
      <c r="C439" s="10" t="s">
        <v>1682</v>
      </c>
      <c r="D439" s="10" t="s">
        <v>1683</v>
      </c>
      <c r="E439" s="10" t="s">
        <v>492</v>
      </c>
      <c r="F439" s="33">
        <v>9781681746364</v>
      </c>
      <c r="G439" s="10" t="s">
        <v>1684</v>
      </c>
      <c r="H439" s="10" t="s">
        <v>734</v>
      </c>
      <c r="I439" s="10" t="s">
        <v>448</v>
      </c>
      <c r="J439" s="83">
        <v>43006</v>
      </c>
      <c r="K439" s="11" t="s">
        <v>438</v>
      </c>
      <c r="L439" s="12">
        <f t="shared" si="19"/>
        <v>0</v>
      </c>
      <c r="N439" s="4">
        <f t="shared" si="18"/>
        <v>18</v>
      </c>
      <c r="O439" s="4" t="str">
        <f t="shared" si="20"/>
        <v>18</v>
      </c>
    </row>
    <row r="440" spans="1:15" ht="15" customHeight="1" x14ac:dyDescent="0.4">
      <c r="A440" s="16"/>
      <c r="B440" s="75">
        <v>112.5</v>
      </c>
      <c r="C440" s="10" t="s">
        <v>1685</v>
      </c>
      <c r="D440" s="10" t="s">
        <v>1683</v>
      </c>
      <c r="E440" s="10" t="s">
        <v>434</v>
      </c>
      <c r="F440" s="33">
        <v>9781627054164</v>
      </c>
      <c r="G440" s="10" t="s">
        <v>1686</v>
      </c>
      <c r="H440" s="10" t="s">
        <v>734</v>
      </c>
      <c r="I440" s="10" t="s">
        <v>448</v>
      </c>
      <c r="J440" s="83">
        <v>41791</v>
      </c>
      <c r="K440" s="11" t="s">
        <v>438</v>
      </c>
      <c r="L440" s="12">
        <f t="shared" si="19"/>
        <v>0</v>
      </c>
      <c r="N440" s="4">
        <f t="shared" si="18"/>
        <v>18</v>
      </c>
      <c r="O440" s="4" t="str">
        <f t="shared" si="20"/>
        <v>18</v>
      </c>
    </row>
    <row r="441" spans="1:15" ht="15" customHeight="1" x14ac:dyDescent="0.4">
      <c r="A441" s="16"/>
      <c r="B441" s="77">
        <v>180</v>
      </c>
      <c r="C441" s="10" t="s">
        <v>1687</v>
      </c>
      <c r="D441" s="10" t="s">
        <v>1688</v>
      </c>
      <c r="E441" s="10" t="s">
        <v>471</v>
      </c>
      <c r="F441" s="33">
        <v>9780750327459</v>
      </c>
      <c r="G441" s="10" t="s">
        <v>1689</v>
      </c>
      <c r="H441" s="10" t="s">
        <v>734</v>
      </c>
      <c r="I441" s="10" t="s">
        <v>437</v>
      </c>
      <c r="J441" s="83">
        <v>43969</v>
      </c>
      <c r="K441" s="11" t="s">
        <v>449</v>
      </c>
      <c r="L441" s="12">
        <f t="shared" si="19"/>
        <v>0</v>
      </c>
      <c r="N441" s="4">
        <f t="shared" si="18"/>
        <v>18</v>
      </c>
      <c r="O441" s="4" t="str">
        <f t="shared" si="20"/>
        <v>18</v>
      </c>
    </row>
    <row r="442" spans="1:15" ht="15" customHeight="1" x14ac:dyDescent="0.4">
      <c r="A442" s="16" t="s">
        <v>431</v>
      </c>
      <c r="B442" s="77">
        <v>180</v>
      </c>
      <c r="C442" s="10" t="s">
        <v>1690</v>
      </c>
      <c r="D442" s="10" t="s">
        <v>980</v>
      </c>
      <c r="E442" s="10" t="s">
        <v>611</v>
      </c>
      <c r="F442" s="33">
        <v>9780750334051</v>
      </c>
      <c r="G442" s="10" t="s">
        <v>1691</v>
      </c>
      <c r="H442" s="10" t="s">
        <v>461</v>
      </c>
      <c r="I442" s="10" t="s">
        <v>437</v>
      </c>
      <c r="J442" s="83">
        <v>44403</v>
      </c>
      <c r="K442" s="11" t="s">
        <v>449</v>
      </c>
      <c r="L442" s="12">
        <f t="shared" si="19"/>
        <v>1</v>
      </c>
      <c r="N442" s="4">
        <f t="shared" si="18"/>
        <v>19</v>
      </c>
      <c r="O442" s="4" t="str">
        <f t="shared" si="20"/>
        <v>19Yes</v>
      </c>
    </row>
    <row r="443" spans="1:15" ht="15" customHeight="1" x14ac:dyDescent="0.4">
      <c r="A443" s="16"/>
      <c r="B443" s="77">
        <v>112.5</v>
      </c>
      <c r="C443" s="10" t="s">
        <v>1692</v>
      </c>
      <c r="D443" s="10" t="s">
        <v>1693</v>
      </c>
      <c r="E443" s="10" t="s">
        <v>611</v>
      </c>
      <c r="F443" s="33">
        <v>9780750321853</v>
      </c>
      <c r="G443" s="10" t="s">
        <v>1694</v>
      </c>
      <c r="H443" s="10" t="s">
        <v>734</v>
      </c>
      <c r="I443" s="10" t="s">
        <v>448</v>
      </c>
      <c r="J443" s="83">
        <v>44250</v>
      </c>
      <c r="K443" s="11" t="s">
        <v>449</v>
      </c>
      <c r="L443" s="12">
        <f t="shared" si="19"/>
        <v>0</v>
      </c>
      <c r="N443" s="4">
        <f t="shared" si="18"/>
        <v>19</v>
      </c>
      <c r="O443" s="4" t="str">
        <f t="shared" si="20"/>
        <v>19</v>
      </c>
    </row>
    <row r="444" spans="1:15" ht="15" customHeight="1" x14ac:dyDescent="0.4">
      <c r="A444" s="16"/>
      <c r="B444" s="75">
        <v>112.5</v>
      </c>
      <c r="C444" s="10" t="s">
        <v>1695</v>
      </c>
      <c r="D444" s="10" t="s">
        <v>1696</v>
      </c>
      <c r="E444" s="10" t="s">
        <v>475</v>
      </c>
      <c r="F444" s="33">
        <v>9781643270500</v>
      </c>
      <c r="G444" s="10" t="s">
        <v>1697</v>
      </c>
      <c r="H444" s="10" t="s">
        <v>523</v>
      </c>
      <c r="I444" s="10" t="s">
        <v>437</v>
      </c>
      <c r="J444" s="83">
        <v>43290</v>
      </c>
      <c r="K444" s="11" t="s">
        <v>438</v>
      </c>
      <c r="L444" s="12">
        <f t="shared" si="19"/>
        <v>0</v>
      </c>
      <c r="N444" s="4">
        <f t="shared" si="18"/>
        <v>19</v>
      </c>
      <c r="O444" s="4" t="str">
        <f t="shared" si="20"/>
        <v>19</v>
      </c>
    </row>
    <row r="445" spans="1:15" ht="15" customHeight="1" x14ac:dyDescent="0.4">
      <c r="A445" s="16"/>
      <c r="B445" s="75">
        <v>112.5</v>
      </c>
      <c r="C445" s="10" t="s">
        <v>1698</v>
      </c>
      <c r="D445" s="10" t="s">
        <v>1699</v>
      </c>
      <c r="E445" s="10" t="s">
        <v>434</v>
      </c>
      <c r="F445" s="33">
        <v>9781627053297</v>
      </c>
      <c r="G445" s="10" t="s">
        <v>1700</v>
      </c>
      <c r="H445" s="10" t="s">
        <v>734</v>
      </c>
      <c r="I445" s="10" t="s">
        <v>437</v>
      </c>
      <c r="J445" s="83">
        <v>41791</v>
      </c>
      <c r="K445" s="11" t="s">
        <v>438</v>
      </c>
      <c r="L445" s="12">
        <f t="shared" si="19"/>
        <v>0</v>
      </c>
      <c r="N445" s="4">
        <f t="shared" si="18"/>
        <v>19</v>
      </c>
      <c r="O445" s="4" t="str">
        <f t="shared" si="20"/>
        <v>19</v>
      </c>
    </row>
    <row r="446" spans="1:15" ht="15" customHeight="1" x14ac:dyDescent="0.4">
      <c r="A446" s="16"/>
      <c r="B446" s="77">
        <v>148.5</v>
      </c>
      <c r="C446" s="10" t="s">
        <v>1701</v>
      </c>
      <c r="D446" s="10" t="s">
        <v>1702</v>
      </c>
      <c r="E446" s="10" t="s">
        <v>588</v>
      </c>
      <c r="F446" s="33">
        <v>9780750312073</v>
      </c>
      <c r="G446" s="10" t="s">
        <v>1703</v>
      </c>
      <c r="H446" s="10" t="s">
        <v>734</v>
      </c>
      <c r="I446" s="10" t="s">
        <v>448</v>
      </c>
      <c r="J446" s="83">
        <v>42314</v>
      </c>
      <c r="K446" s="11" t="s">
        <v>449</v>
      </c>
      <c r="L446" s="12">
        <f t="shared" si="19"/>
        <v>0</v>
      </c>
      <c r="N446" s="4">
        <f t="shared" si="18"/>
        <v>19</v>
      </c>
      <c r="O446" s="4" t="str">
        <f t="shared" si="20"/>
        <v>19</v>
      </c>
    </row>
    <row r="447" spans="1:15" ht="15" customHeight="1" x14ac:dyDescent="0.4">
      <c r="A447" s="16"/>
      <c r="B447" s="77">
        <v>112.5</v>
      </c>
      <c r="C447" s="10" t="s">
        <v>1704</v>
      </c>
      <c r="D447" s="10" t="s">
        <v>1705</v>
      </c>
      <c r="E447" s="10" t="s">
        <v>471</v>
      </c>
      <c r="F447" s="33">
        <v>9780750321778</v>
      </c>
      <c r="G447" s="10" t="s">
        <v>1706</v>
      </c>
      <c r="H447" s="10" t="s">
        <v>523</v>
      </c>
      <c r="I447" s="10" t="s">
        <v>448</v>
      </c>
      <c r="J447" s="83">
        <v>43802</v>
      </c>
      <c r="K447" s="11" t="s">
        <v>449</v>
      </c>
      <c r="L447" s="12">
        <f t="shared" si="19"/>
        <v>0</v>
      </c>
      <c r="N447" s="4">
        <f t="shared" si="18"/>
        <v>19</v>
      </c>
      <c r="O447" s="4" t="str">
        <f t="shared" si="20"/>
        <v>19</v>
      </c>
    </row>
    <row r="448" spans="1:15" ht="15" customHeight="1" x14ac:dyDescent="0.4">
      <c r="A448" s="16"/>
      <c r="B448" s="77">
        <v>112.5</v>
      </c>
      <c r="C448" s="10" t="s">
        <v>1707</v>
      </c>
      <c r="D448" s="10" t="s">
        <v>1705</v>
      </c>
      <c r="E448" s="10" t="s">
        <v>471</v>
      </c>
      <c r="F448" s="33">
        <v>9780750321693</v>
      </c>
      <c r="G448" s="10" t="s">
        <v>1708</v>
      </c>
      <c r="H448" s="10" t="s">
        <v>523</v>
      </c>
      <c r="I448" s="10" t="s">
        <v>448</v>
      </c>
      <c r="J448" s="83">
        <v>43944</v>
      </c>
      <c r="K448" s="11" t="s">
        <v>449</v>
      </c>
      <c r="L448" s="12">
        <f t="shared" si="19"/>
        <v>0</v>
      </c>
      <c r="N448" s="4">
        <f t="shared" si="18"/>
        <v>19</v>
      </c>
      <c r="O448" s="4" t="str">
        <f t="shared" si="20"/>
        <v>19</v>
      </c>
    </row>
    <row r="449" spans="1:15" ht="15" customHeight="1" x14ac:dyDescent="0.4">
      <c r="A449" s="16"/>
      <c r="B449" s="77">
        <v>112.5</v>
      </c>
      <c r="C449" s="10" t="s">
        <v>1709</v>
      </c>
      <c r="D449" s="10" t="s">
        <v>1710</v>
      </c>
      <c r="E449" s="10" t="s">
        <v>471</v>
      </c>
      <c r="F449" s="33">
        <v>9780750330619</v>
      </c>
      <c r="G449" s="10" t="s">
        <v>1711</v>
      </c>
      <c r="H449" s="10" t="s">
        <v>734</v>
      </c>
      <c r="I449" s="10" t="s">
        <v>448</v>
      </c>
      <c r="J449" s="83">
        <v>44028</v>
      </c>
      <c r="K449" s="11" t="s">
        <v>449</v>
      </c>
      <c r="L449" s="12">
        <f t="shared" si="19"/>
        <v>0</v>
      </c>
      <c r="N449" s="4">
        <f t="shared" ref="N449:N512" si="21">L449+N448</f>
        <v>19</v>
      </c>
      <c r="O449" s="4" t="str">
        <f t="shared" si="20"/>
        <v>19</v>
      </c>
    </row>
    <row r="450" spans="1:15" ht="15" customHeight="1" x14ac:dyDescent="0.4">
      <c r="A450" s="16"/>
      <c r="B450" s="77">
        <v>180</v>
      </c>
      <c r="C450" s="10" t="s">
        <v>1712</v>
      </c>
      <c r="D450" s="10" t="s">
        <v>1713</v>
      </c>
      <c r="E450" s="10" t="s">
        <v>471</v>
      </c>
      <c r="F450" s="33">
        <v>9780750318907</v>
      </c>
      <c r="G450" s="10" t="s">
        <v>1714</v>
      </c>
      <c r="H450" s="10" t="s">
        <v>734</v>
      </c>
      <c r="I450" s="10" t="s">
        <v>437</v>
      </c>
      <c r="J450" s="83">
        <v>43782</v>
      </c>
      <c r="K450" s="11" t="s">
        <v>449</v>
      </c>
      <c r="L450" s="12">
        <f t="shared" si="19"/>
        <v>0</v>
      </c>
      <c r="N450" s="4">
        <f t="shared" si="21"/>
        <v>19</v>
      </c>
      <c r="O450" s="4" t="str">
        <f t="shared" si="20"/>
        <v>19</v>
      </c>
    </row>
    <row r="451" spans="1:15" ht="15" customHeight="1" x14ac:dyDescent="0.4">
      <c r="A451" s="16"/>
      <c r="B451" s="77">
        <v>148.5</v>
      </c>
      <c r="C451" s="10" t="s">
        <v>1715</v>
      </c>
      <c r="D451" s="10" t="s">
        <v>663</v>
      </c>
      <c r="E451" s="10" t="s">
        <v>512</v>
      </c>
      <c r="F451" s="33">
        <v>9780750314114</v>
      </c>
      <c r="G451" s="10" t="s">
        <v>1716</v>
      </c>
      <c r="H451" s="10" t="s">
        <v>734</v>
      </c>
      <c r="I451" s="10" t="s">
        <v>448</v>
      </c>
      <c r="J451" s="83">
        <v>43607</v>
      </c>
      <c r="K451" s="11" t="s">
        <v>449</v>
      </c>
      <c r="L451" s="12">
        <f t="shared" si="19"/>
        <v>0</v>
      </c>
      <c r="N451" s="4">
        <f t="shared" si="21"/>
        <v>19</v>
      </c>
      <c r="O451" s="4" t="str">
        <f t="shared" si="20"/>
        <v>19</v>
      </c>
    </row>
    <row r="452" spans="1:15" ht="15" customHeight="1" x14ac:dyDescent="0.4">
      <c r="A452" s="16"/>
      <c r="B452" s="77">
        <v>148.5</v>
      </c>
      <c r="C452" s="10" t="s">
        <v>1717</v>
      </c>
      <c r="D452" s="10" t="s">
        <v>663</v>
      </c>
      <c r="E452" s="10" t="s">
        <v>512</v>
      </c>
      <c r="F452" s="33">
        <v>9780750314145</v>
      </c>
      <c r="G452" s="10" t="s">
        <v>1718</v>
      </c>
      <c r="H452" s="10" t="s">
        <v>734</v>
      </c>
      <c r="I452" s="10" t="s">
        <v>448</v>
      </c>
      <c r="J452" s="83">
        <v>43607</v>
      </c>
      <c r="K452" s="11" t="s">
        <v>449</v>
      </c>
      <c r="L452" s="12">
        <f t="shared" ref="L452:L515" si="22">IF(A452="Yes",1,0)</f>
        <v>0</v>
      </c>
      <c r="N452" s="4">
        <f t="shared" si="21"/>
        <v>19</v>
      </c>
      <c r="O452" s="4" t="str">
        <f t="shared" ref="O452:O515" si="23">N452&amp;A452</f>
        <v>19</v>
      </c>
    </row>
    <row r="453" spans="1:15" ht="15" customHeight="1" x14ac:dyDescent="0.4">
      <c r="B453" s="58">
        <v>112.5</v>
      </c>
      <c r="C453" s="10" t="s">
        <v>1719</v>
      </c>
      <c r="D453" s="10" t="s">
        <v>1720</v>
      </c>
      <c r="E453" s="10" t="s">
        <v>492</v>
      </c>
      <c r="F453" s="33">
        <v>9781681746852</v>
      </c>
      <c r="G453" s="10" t="s">
        <v>1721</v>
      </c>
      <c r="H453" s="10" t="s">
        <v>447</v>
      </c>
      <c r="I453" s="10" t="s">
        <v>437</v>
      </c>
      <c r="J453" s="83">
        <v>43194</v>
      </c>
      <c r="K453" s="11" t="s">
        <v>438</v>
      </c>
      <c r="L453" s="12">
        <f t="shared" si="22"/>
        <v>0</v>
      </c>
      <c r="N453" s="4">
        <f t="shared" si="21"/>
        <v>19</v>
      </c>
      <c r="O453" s="4" t="str">
        <f t="shared" si="23"/>
        <v>19</v>
      </c>
    </row>
    <row r="454" spans="1:15" ht="15" customHeight="1" x14ac:dyDescent="0.4">
      <c r="A454" s="16"/>
      <c r="B454" s="75">
        <v>112.5</v>
      </c>
      <c r="C454" s="10" t="s">
        <v>1722</v>
      </c>
      <c r="D454" s="10" t="s">
        <v>1720</v>
      </c>
      <c r="E454" s="10" t="s">
        <v>492</v>
      </c>
      <c r="F454" s="33">
        <v>9781681746890</v>
      </c>
      <c r="G454" s="10" t="s">
        <v>1723</v>
      </c>
      <c r="H454" s="10" t="s">
        <v>447</v>
      </c>
      <c r="I454" s="10" t="s">
        <v>437</v>
      </c>
      <c r="J454" s="83">
        <v>43194</v>
      </c>
      <c r="K454" s="11" t="s">
        <v>438</v>
      </c>
      <c r="L454" s="12">
        <f t="shared" si="22"/>
        <v>0</v>
      </c>
      <c r="N454" s="4">
        <f t="shared" si="21"/>
        <v>19</v>
      </c>
      <c r="O454" s="4" t="str">
        <f t="shared" si="23"/>
        <v>19</v>
      </c>
    </row>
    <row r="455" spans="1:15" ht="15" customHeight="1" x14ac:dyDescent="0.4">
      <c r="A455" s="16"/>
      <c r="B455" s="77">
        <v>148.5</v>
      </c>
      <c r="C455" s="10" t="s">
        <v>1724</v>
      </c>
      <c r="D455" s="10" t="s">
        <v>894</v>
      </c>
      <c r="E455" s="10" t="s">
        <v>588</v>
      </c>
      <c r="F455" s="33">
        <v>9780750311892</v>
      </c>
      <c r="G455" s="10" t="s">
        <v>1725</v>
      </c>
      <c r="H455" s="10" t="s">
        <v>442</v>
      </c>
      <c r="I455" s="10" t="s">
        <v>437</v>
      </c>
      <c r="J455" s="83">
        <v>42306</v>
      </c>
      <c r="K455" s="11" t="s">
        <v>449</v>
      </c>
      <c r="L455" s="12">
        <f t="shared" si="22"/>
        <v>0</v>
      </c>
      <c r="N455" s="4">
        <f t="shared" si="21"/>
        <v>19</v>
      </c>
      <c r="O455" s="4" t="str">
        <f t="shared" si="23"/>
        <v>19</v>
      </c>
    </row>
    <row r="456" spans="1:15" ht="15" customHeight="1" x14ac:dyDescent="0.4">
      <c r="A456" s="16" t="s">
        <v>431</v>
      </c>
      <c r="B456" s="75">
        <v>112.5</v>
      </c>
      <c r="C456" s="10" t="s">
        <v>1726</v>
      </c>
      <c r="D456" s="10" t="s">
        <v>1727</v>
      </c>
      <c r="E456" s="10" t="s">
        <v>584</v>
      </c>
      <c r="F456" s="33">
        <v>9781643276557</v>
      </c>
      <c r="G456" s="10" t="s">
        <v>1728</v>
      </c>
      <c r="H456" s="10" t="s">
        <v>734</v>
      </c>
      <c r="I456" s="10" t="s">
        <v>448</v>
      </c>
      <c r="J456" s="83">
        <v>43648</v>
      </c>
      <c r="K456" s="11" t="s">
        <v>438</v>
      </c>
      <c r="L456" s="12">
        <f t="shared" si="22"/>
        <v>1</v>
      </c>
      <c r="N456" s="4">
        <f t="shared" si="21"/>
        <v>20</v>
      </c>
      <c r="O456" s="4" t="str">
        <f t="shared" si="23"/>
        <v>20Yes</v>
      </c>
    </row>
    <row r="457" spans="1:15" ht="15" customHeight="1" x14ac:dyDescent="0.4">
      <c r="A457" s="16"/>
      <c r="B457" s="77">
        <v>180</v>
      </c>
      <c r="C457" s="10" t="s">
        <v>1729</v>
      </c>
      <c r="D457" s="10" t="s">
        <v>1730</v>
      </c>
      <c r="E457" s="10" t="s">
        <v>611</v>
      </c>
      <c r="F457" s="33">
        <v>9780750336376</v>
      </c>
      <c r="G457" s="10" t="s">
        <v>1731</v>
      </c>
      <c r="H457" s="10" t="s">
        <v>594</v>
      </c>
      <c r="I457" s="10" t="s">
        <v>437</v>
      </c>
      <c r="J457" s="83">
        <v>44278</v>
      </c>
      <c r="K457" s="11" t="s">
        <v>449</v>
      </c>
      <c r="L457" s="12">
        <f t="shared" si="22"/>
        <v>0</v>
      </c>
      <c r="N457" s="4">
        <f t="shared" si="21"/>
        <v>20</v>
      </c>
      <c r="O457" s="4" t="str">
        <f t="shared" si="23"/>
        <v>20</v>
      </c>
    </row>
    <row r="458" spans="1:15" ht="15" customHeight="1" x14ac:dyDescent="0.4">
      <c r="A458" s="16"/>
      <c r="B458" s="77">
        <v>180</v>
      </c>
      <c r="C458" s="10" t="s">
        <v>1732</v>
      </c>
      <c r="D458" s="10" t="s">
        <v>1733</v>
      </c>
      <c r="E458" s="10" t="s">
        <v>471</v>
      </c>
      <c r="F458" s="33">
        <v>9780750314299</v>
      </c>
      <c r="G458" s="10" t="s">
        <v>1734</v>
      </c>
      <c r="H458" s="10" t="s">
        <v>523</v>
      </c>
      <c r="I458" s="10" t="s">
        <v>437</v>
      </c>
      <c r="J458" s="83">
        <v>44153</v>
      </c>
      <c r="K458" s="11" t="s">
        <v>449</v>
      </c>
      <c r="L458" s="12">
        <f t="shared" si="22"/>
        <v>0</v>
      </c>
      <c r="N458" s="4">
        <f t="shared" si="21"/>
        <v>20</v>
      </c>
      <c r="O458" s="4" t="str">
        <f t="shared" si="23"/>
        <v>20</v>
      </c>
    </row>
    <row r="459" spans="1:15" ht="15" customHeight="1" x14ac:dyDescent="0.4">
      <c r="A459" s="16"/>
      <c r="B459" s="77">
        <v>180</v>
      </c>
      <c r="C459" s="10" t="s">
        <v>1735</v>
      </c>
      <c r="D459" s="10" t="s">
        <v>1736</v>
      </c>
      <c r="E459" s="10" t="s">
        <v>471</v>
      </c>
      <c r="F459" s="33">
        <v>9780750313186</v>
      </c>
      <c r="G459" s="10" t="s">
        <v>1737</v>
      </c>
      <c r="H459" s="10" t="s">
        <v>477</v>
      </c>
      <c r="I459" s="10" t="s">
        <v>437</v>
      </c>
      <c r="J459" s="83">
        <v>43805</v>
      </c>
      <c r="K459" s="11" t="s">
        <v>535</v>
      </c>
      <c r="L459" s="12">
        <f t="shared" si="22"/>
        <v>0</v>
      </c>
      <c r="N459" s="4">
        <f t="shared" si="21"/>
        <v>20</v>
      </c>
      <c r="O459" s="4" t="str">
        <f t="shared" si="23"/>
        <v>20</v>
      </c>
    </row>
    <row r="460" spans="1:15" ht="15" customHeight="1" x14ac:dyDescent="0.4">
      <c r="A460" s="16"/>
      <c r="B460" s="75">
        <v>112.5</v>
      </c>
      <c r="C460" s="10" t="s">
        <v>1738</v>
      </c>
      <c r="D460" s="10" t="s">
        <v>1739</v>
      </c>
      <c r="E460" s="10" t="s">
        <v>455</v>
      </c>
      <c r="F460" s="33">
        <v>9781681740485</v>
      </c>
      <c r="G460" s="10" t="s">
        <v>1740</v>
      </c>
      <c r="H460" s="10" t="s">
        <v>594</v>
      </c>
      <c r="I460" s="10" t="s">
        <v>437</v>
      </c>
      <c r="J460" s="83">
        <v>42954</v>
      </c>
      <c r="K460" s="11" t="s">
        <v>438</v>
      </c>
      <c r="L460" s="12">
        <f t="shared" si="22"/>
        <v>0</v>
      </c>
      <c r="N460" s="4">
        <f t="shared" si="21"/>
        <v>20</v>
      </c>
      <c r="O460" s="4" t="str">
        <f t="shared" si="23"/>
        <v>20</v>
      </c>
    </row>
    <row r="461" spans="1:15" ht="15" customHeight="1" x14ac:dyDescent="0.4">
      <c r="A461" s="16"/>
      <c r="B461" s="77">
        <v>148.5</v>
      </c>
      <c r="C461" s="10" t="s">
        <v>1741</v>
      </c>
      <c r="D461" s="10" t="s">
        <v>1742</v>
      </c>
      <c r="E461" s="10" t="s">
        <v>451</v>
      </c>
      <c r="F461" s="33">
        <v>9780750312738</v>
      </c>
      <c r="G461" s="10" t="s">
        <v>1743</v>
      </c>
      <c r="H461" s="10" t="s">
        <v>594</v>
      </c>
      <c r="I461" s="10" t="s">
        <v>437</v>
      </c>
      <c r="J461" s="83">
        <v>42675</v>
      </c>
      <c r="K461" s="11" t="s">
        <v>449</v>
      </c>
      <c r="L461" s="12">
        <f t="shared" si="22"/>
        <v>0</v>
      </c>
      <c r="N461" s="4">
        <f t="shared" si="21"/>
        <v>20</v>
      </c>
      <c r="O461" s="4" t="str">
        <f t="shared" si="23"/>
        <v>20</v>
      </c>
    </row>
    <row r="462" spans="1:15" ht="15" customHeight="1" x14ac:dyDescent="0.4">
      <c r="A462" s="16"/>
      <c r="B462" s="77">
        <v>45</v>
      </c>
      <c r="C462" s="10" t="s">
        <v>1744</v>
      </c>
      <c r="D462" s="10" t="s">
        <v>1745</v>
      </c>
      <c r="E462" s="10" t="s">
        <v>471</v>
      </c>
      <c r="F462" s="33">
        <v>9780750326100</v>
      </c>
      <c r="G462" s="10" t="s">
        <v>1746</v>
      </c>
      <c r="H462" s="10" t="s">
        <v>461</v>
      </c>
      <c r="I462" s="10" t="s">
        <v>499</v>
      </c>
      <c r="J462" s="83">
        <v>44064</v>
      </c>
      <c r="K462" s="11" t="s">
        <v>449</v>
      </c>
      <c r="L462" s="12">
        <f t="shared" si="22"/>
        <v>0</v>
      </c>
      <c r="N462" s="4">
        <f t="shared" si="21"/>
        <v>20</v>
      </c>
      <c r="O462" s="4" t="str">
        <f t="shared" si="23"/>
        <v>20</v>
      </c>
    </row>
    <row r="463" spans="1:15" ht="15" customHeight="1" x14ac:dyDescent="0.4">
      <c r="A463" s="16"/>
      <c r="B463" s="75">
        <v>112.5</v>
      </c>
      <c r="C463" s="10" t="s">
        <v>1747</v>
      </c>
      <c r="D463" s="10" t="s">
        <v>1748</v>
      </c>
      <c r="E463" s="10" t="s">
        <v>584</v>
      </c>
      <c r="F463" s="33">
        <v>9781643277837</v>
      </c>
      <c r="G463" s="10" t="s">
        <v>1749</v>
      </c>
      <c r="H463" s="10" t="s">
        <v>477</v>
      </c>
      <c r="I463" s="10" t="s">
        <v>437</v>
      </c>
      <c r="J463" s="83">
        <v>43767</v>
      </c>
      <c r="K463" s="11" t="s">
        <v>438</v>
      </c>
      <c r="L463" s="12">
        <f t="shared" si="22"/>
        <v>0</v>
      </c>
      <c r="N463" s="4">
        <f t="shared" si="21"/>
        <v>20</v>
      </c>
      <c r="O463" s="4" t="str">
        <f t="shared" si="23"/>
        <v>20</v>
      </c>
    </row>
    <row r="464" spans="1:15" ht="15" customHeight="1" x14ac:dyDescent="0.4">
      <c r="A464" s="16"/>
      <c r="B464" s="75">
        <v>112.5</v>
      </c>
      <c r="C464" s="10" t="s">
        <v>1750</v>
      </c>
      <c r="D464" s="10" t="s">
        <v>1751</v>
      </c>
      <c r="E464" s="10" t="s">
        <v>492</v>
      </c>
      <c r="F464" s="33">
        <v>9781681749457</v>
      </c>
      <c r="G464" s="10" t="s">
        <v>1752</v>
      </c>
      <c r="H464" s="10" t="s">
        <v>436</v>
      </c>
      <c r="I464" s="10" t="s">
        <v>437</v>
      </c>
      <c r="J464" s="83">
        <v>43244</v>
      </c>
      <c r="K464" s="11" t="s">
        <v>438</v>
      </c>
      <c r="L464" s="12">
        <f t="shared" si="22"/>
        <v>0</v>
      </c>
      <c r="N464" s="4">
        <f t="shared" si="21"/>
        <v>20</v>
      </c>
      <c r="O464" s="4" t="str">
        <f t="shared" si="23"/>
        <v>20</v>
      </c>
    </row>
    <row r="465" spans="1:15" ht="15" customHeight="1" x14ac:dyDescent="0.4">
      <c r="A465" s="16"/>
      <c r="B465" s="75">
        <v>112.5</v>
      </c>
      <c r="C465" s="10" t="s">
        <v>1753</v>
      </c>
      <c r="D465" s="10" t="s">
        <v>1754</v>
      </c>
      <c r="E465" s="10" t="s">
        <v>584</v>
      </c>
      <c r="F465" s="33">
        <v>9781643276991</v>
      </c>
      <c r="G465" s="10" t="s">
        <v>1755</v>
      </c>
      <c r="H465" s="10" t="s">
        <v>734</v>
      </c>
      <c r="I465" s="10" t="s">
        <v>448</v>
      </c>
      <c r="J465" s="83">
        <v>43776</v>
      </c>
      <c r="K465" s="11" t="s">
        <v>438</v>
      </c>
      <c r="L465" s="12">
        <f t="shared" si="22"/>
        <v>0</v>
      </c>
      <c r="N465" s="4">
        <f t="shared" si="21"/>
        <v>20</v>
      </c>
      <c r="O465" s="4" t="str">
        <f t="shared" si="23"/>
        <v>20</v>
      </c>
    </row>
    <row r="466" spans="1:15" ht="15" customHeight="1" x14ac:dyDescent="0.4">
      <c r="A466" s="16"/>
      <c r="B466" s="75">
        <v>112.5</v>
      </c>
      <c r="C466" s="10" t="s">
        <v>1756</v>
      </c>
      <c r="D466" s="10" t="s">
        <v>1754</v>
      </c>
      <c r="E466" s="10" t="s">
        <v>584</v>
      </c>
      <c r="F466" s="33">
        <v>9781643277059</v>
      </c>
      <c r="G466" s="10" t="s">
        <v>1757</v>
      </c>
      <c r="H466" s="10" t="s">
        <v>734</v>
      </c>
      <c r="I466" s="10" t="s">
        <v>448</v>
      </c>
      <c r="J466" s="83">
        <v>43780</v>
      </c>
      <c r="K466" s="11" t="s">
        <v>438</v>
      </c>
      <c r="L466" s="12">
        <f t="shared" si="22"/>
        <v>0</v>
      </c>
      <c r="N466" s="4">
        <f t="shared" si="21"/>
        <v>20</v>
      </c>
      <c r="O466" s="4" t="str">
        <f t="shared" si="23"/>
        <v>20</v>
      </c>
    </row>
    <row r="467" spans="1:15" ht="15" customHeight="1" x14ac:dyDescent="0.4">
      <c r="A467" s="16"/>
      <c r="B467" s="75">
        <v>112.5</v>
      </c>
      <c r="C467" s="10" t="s">
        <v>1758</v>
      </c>
      <c r="D467" s="10" t="s">
        <v>1754</v>
      </c>
      <c r="E467" s="10" t="s">
        <v>584</v>
      </c>
      <c r="F467" s="33">
        <v>9781643277592</v>
      </c>
      <c r="G467" s="10" t="s">
        <v>1759</v>
      </c>
      <c r="H467" s="10" t="s">
        <v>734</v>
      </c>
      <c r="I467" s="10" t="s">
        <v>448</v>
      </c>
      <c r="J467" s="83">
        <v>43784</v>
      </c>
      <c r="K467" s="11" t="s">
        <v>438</v>
      </c>
      <c r="L467" s="12">
        <f t="shared" si="22"/>
        <v>0</v>
      </c>
      <c r="N467" s="4">
        <f t="shared" si="21"/>
        <v>20</v>
      </c>
      <c r="O467" s="4" t="str">
        <f t="shared" si="23"/>
        <v>20</v>
      </c>
    </row>
    <row r="468" spans="1:15" ht="15" customHeight="1" x14ac:dyDescent="0.4">
      <c r="A468" s="16"/>
      <c r="B468" s="75">
        <v>112.5</v>
      </c>
      <c r="C468" s="10" t="s">
        <v>1760</v>
      </c>
      <c r="D468" s="10" t="s">
        <v>1761</v>
      </c>
      <c r="E468" s="10" t="s">
        <v>434</v>
      </c>
      <c r="F468" s="33">
        <v>9781627056236</v>
      </c>
      <c r="G468" s="10" t="s">
        <v>1762</v>
      </c>
      <c r="H468" s="10" t="s">
        <v>734</v>
      </c>
      <c r="I468" s="10" t="s">
        <v>437</v>
      </c>
      <c r="J468" s="83">
        <v>41730</v>
      </c>
      <c r="K468" s="11" t="s">
        <v>438</v>
      </c>
      <c r="L468" s="12">
        <f t="shared" si="22"/>
        <v>0</v>
      </c>
      <c r="N468" s="4">
        <f t="shared" si="21"/>
        <v>20</v>
      </c>
      <c r="O468" s="4" t="str">
        <f t="shared" si="23"/>
        <v>20</v>
      </c>
    </row>
    <row r="469" spans="1:15" ht="15" customHeight="1" x14ac:dyDescent="0.4">
      <c r="A469" s="16"/>
      <c r="B469" s="75">
        <v>112.5</v>
      </c>
      <c r="C469" s="10" t="s">
        <v>1763</v>
      </c>
      <c r="D469" s="10" t="s">
        <v>1761</v>
      </c>
      <c r="E469" s="10" t="s">
        <v>492</v>
      </c>
      <c r="F469" s="33">
        <v>9781681748887</v>
      </c>
      <c r="G469" s="10" t="s">
        <v>1764</v>
      </c>
      <c r="H469" s="10" t="s">
        <v>734</v>
      </c>
      <c r="I469" s="10" t="s">
        <v>437</v>
      </c>
      <c r="J469" s="83">
        <v>43173</v>
      </c>
      <c r="K469" s="11" t="s">
        <v>438</v>
      </c>
      <c r="L469" s="12">
        <f t="shared" si="22"/>
        <v>0</v>
      </c>
      <c r="N469" s="4">
        <f t="shared" si="21"/>
        <v>20</v>
      </c>
      <c r="O469" s="4" t="str">
        <f t="shared" si="23"/>
        <v>20</v>
      </c>
    </row>
    <row r="470" spans="1:15" ht="15" customHeight="1" x14ac:dyDescent="0.4">
      <c r="A470" s="16"/>
      <c r="B470" s="77">
        <v>180</v>
      </c>
      <c r="C470" s="10" t="s">
        <v>1765</v>
      </c>
      <c r="D470" s="10" t="s">
        <v>587</v>
      </c>
      <c r="E470" s="10" t="s">
        <v>471</v>
      </c>
      <c r="F470" s="33">
        <v>9780750323024</v>
      </c>
      <c r="G470" s="10" t="s">
        <v>1766</v>
      </c>
      <c r="H470" s="10" t="s">
        <v>590</v>
      </c>
      <c r="I470" s="10" t="s">
        <v>437</v>
      </c>
      <c r="J470" s="83">
        <v>43761</v>
      </c>
      <c r="K470" s="11" t="s">
        <v>449</v>
      </c>
      <c r="L470" s="12">
        <f t="shared" si="22"/>
        <v>0</v>
      </c>
      <c r="N470" s="4">
        <f t="shared" si="21"/>
        <v>20</v>
      </c>
      <c r="O470" s="4" t="str">
        <f t="shared" si="23"/>
        <v>20</v>
      </c>
    </row>
    <row r="471" spans="1:15" ht="15" customHeight="1" x14ac:dyDescent="0.4">
      <c r="A471" s="16"/>
      <c r="B471" s="77">
        <v>148.5</v>
      </c>
      <c r="C471" s="10" t="s">
        <v>1767</v>
      </c>
      <c r="D471" s="10" t="s">
        <v>587</v>
      </c>
      <c r="E471" s="10" t="s">
        <v>445</v>
      </c>
      <c r="F471" s="33">
        <v>9780750310413</v>
      </c>
      <c r="G471" s="10" t="s">
        <v>1768</v>
      </c>
      <c r="H471" s="10" t="s">
        <v>590</v>
      </c>
      <c r="I471" s="10" t="s">
        <v>437</v>
      </c>
      <c r="J471" s="83">
        <v>41536</v>
      </c>
      <c r="K471" s="11" t="s">
        <v>449</v>
      </c>
      <c r="L471" s="12">
        <f t="shared" si="22"/>
        <v>0</v>
      </c>
      <c r="N471" s="4">
        <f t="shared" si="21"/>
        <v>20</v>
      </c>
      <c r="O471" s="4" t="str">
        <f t="shared" si="23"/>
        <v>20</v>
      </c>
    </row>
    <row r="472" spans="1:15" ht="15" customHeight="1" x14ac:dyDescent="0.4">
      <c r="A472" s="16"/>
      <c r="B472" s="75">
        <v>112.5</v>
      </c>
      <c r="C472" s="10" t="s">
        <v>1769</v>
      </c>
      <c r="D472" s="10" t="s">
        <v>1770</v>
      </c>
      <c r="E472" s="10" t="s">
        <v>584</v>
      </c>
      <c r="F472" s="33">
        <v>9781643277417</v>
      </c>
      <c r="G472" s="10" t="s">
        <v>1771</v>
      </c>
      <c r="H472" s="10" t="s">
        <v>461</v>
      </c>
      <c r="I472" s="10" t="s">
        <v>437</v>
      </c>
      <c r="J472" s="83">
        <v>43774</v>
      </c>
      <c r="K472" s="11" t="s">
        <v>438</v>
      </c>
      <c r="L472" s="12">
        <f t="shared" si="22"/>
        <v>0</v>
      </c>
      <c r="N472" s="4">
        <f t="shared" si="21"/>
        <v>20</v>
      </c>
      <c r="O472" s="4" t="str">
        <f t="shared" si="23"/>
        <v>20</v>
      </c>
    </row>
    <row r="473" spans="1:15" ht="15" customHeight="1" x14ac:dyDescent="0.4">
      <c r="A473" s="16"/>
      <c r="B473" s="77">
        <v>148.5</v>
      </c>
      <c r="C473" s="10" t="s">
        <v>1772</v>
      </c>
      <c r="D473" s="10" t="s">
        <v>1773</v>
      </c>
      <c r="E473" s="10" t="s">
        <v>660</v>
      </c>
      <c r="F473" s="33">
        <v>9780750315432</v>
      </c>
      <c r="G473" s="10" t="s">
        <v>1774</v>
      </c>
      <c r="H473" s="10" t="s">
        <v>594</v>
      </c>
      <c r="I473" s="10" t="s">
        <v>437</v>
      </c>
      <c r="J473" s="83">
        <v>43063</v>
      </c>
      <c r="K473" s="11" t="s">
        <v>449</v>
      </c>
      <c r="L473" s="12">
        <f t="shared" si="22"/>
        <v>0</v>
      </c>
      <c r="N473" s="4">
        <f t="shared" si="21"/>
        <v>20</v>
      </c>
      <c r="O473" s="4" t="str">
        <f t="shared" si="23"/>
        <v>20</v>
      </c>
    </row>
    <row r="474" spans="1:15" ht="15" customHeight="1" x14ac:dyDescent="0.4">
      <c r="A474" s="16"/>
      <c r="B474" s="75">
        <v>112.5</v>
      </c>
      <c r="C474" s="10" t="s">
        <v>1775</v>
      </c>
      <c r="D474" s="10" t="s">
        <v>1776</v>
      </c>
      <c r="E474" s="10" t="s">
        <v>584</v>
      </c>
      <c r="F474" s="33">
        <v>9781643277110</v>
      </c>
      <c r="G474" s="10" t="s">
        <v>1777</v>
      </c>
      <c r="H474" s="10" t="s">
        <v>548</v>
      </c>
      <c r="I474" s="10" t="s">
        <v>499</v>
      </c>
      <c r="J474" s="83">
        <v>43791</v>
      </c>
      <c r="K474" s="11" t="s">
        <v>438</v>
      </c>
      <c r="L474" s="12">
        <f t="shared" si="22"/>
        <v>0</v>
      </c>
      <c r="N474" s="4">
        <f t="shared" si="21"/>
        <v>20</v>
      </c>
      <c r="O474" s="4" t="str">
        <f t="shared" si="23"/>
        <v>20</v>
      </c>
    </row>
    <row r="475" spans="1:15" ht="15" customHeight="1" x14ac:dyDescent="0.4">
      <c r="A475" s="16"/>
      <c r="B475" s="75">
        <v>112.5</v>
      </c>
      <c r="C475" s="10" t="s">
        <v>1778</v>
      </c>
      <c r="D475" s="10" t="s">
        <v>1776</v>
      </c>
      <c r="E475" s="10" t="s">
        <v>455</v>
      </c>
      <c r="F475" s="33">
        <v>9781681744964</v>
      </c>
      <c r="G475" s="10" t="s">
        <v>1779</v>
      </c>
      <c r="H475" s="10" t="s">
        <v>548</v>
      </c>
      <c r="I475" s="10" t="s">
        <v>499</v>
      </c>
      <c r="J475" s="83">
        <v>42860</v>
      </c>
      <c r="K475" s="11" t="s">
        <v>438</v>
      </c>
      <c r="L475" s="12">
        <f t="shared" si="22"/>
        <v>0</v>
      </c>
      <c r="N475" s="4">
        <f t="shared" si="21"/>
        <v>20</v>
      </c>
      <c r="O475" s="4" t="str">
        <f t="shared" si="23"/>
        <v>20</v>
      </c>
    </row>
    <row r="476" spans="1:15" ht="15" customHeight="1" x14ac:dyDescent="0.4">
      <c r="A476" s="16"/>
      <c r="B476" s="77">
        <v>148.5</v>
      </c>
      <c r="C476" s="10" t="s">
        <v>1780</v>
      </c>
      <c r="D476" s="10" t="s">
        <v>1781</v>
      </c>
      <c r="E476" s="10" t="s">
        <v>660</v>
      </c>
      <c r="F476" s="33">
        <v>9780750314527</v>
      </c>
      <c r="G476" s="10" t="s">
        <v>1782</v>
      </c>
      <c r="H476" s="10" t="s">
        <v>436</v>
      </c>
      <c r="I476" s="10" t="s">
        <v>437</v>
      </c>
      <c r="J476" s="83">
        <v>43220</v>
      </c>
      <c r="K476" s="11" t="s">
        <v>449</v>
      </c>
      <c r="L476" s="12">
        <f t="shared" si="22"/>
        <v>0</v>
      </c>
      <c r="N476" s="4">
        <f t="shared" si="21"/>
        <v>20</v>
      </c>
      <c r="O476" s="4" t="str">
        <f t="shared" si="23"/>
        <v>20</v>
      </c>
    </row>
    <row r="477" spans="1:15" ht="15" customHeight="1" x14ac:dyDescent="0.4">
      <c r="A477" s="16"/>
      <c r="B477" s="75">
        <v>112.5</v>
      </c>
      <c r="C477" s="10" t="s">
        <v>1783</v>
      </c>
      <c r="D477" s="10" t="s">
        <v>1784</v>
      </c>
      <c r="E477" s="10" t="s">
        <v>584</v>
      </c>
      <c r="F477" s="33">
        <v>9781643277172</v>
      </c>
      <c r="G477" s="10" t="s">
        <v>1785</v>
      </c>
      <c r="H477" s="10" t="s">
        <v>477</v>
      </c>
      <c r="I477" s="10" t="s">
        <v>437</v>
      </c>
      <c r="J477" s="83">
        <v>43697</v>
      </c>
      <c r="K477" s="11" t="s">
        <v>438</v>
      </c>
      <c r="L477" s="12">
        <f t="shared" si="22"/>
        <v>0</v>
      </c>
      <c r="N477" s="4">
        <f t="shared" si="21"/>
        <v>20</v>
      </c>
      <c r="O477" s="4" t="str">
        <f t="shared" si="23"/>
        <v>20</v>
      </c>
    </row>
    <row r="478" spans="1:15" ht="15" customHeight="1" x14ac:dyDescent="0.4">
      <c r="A478" s="16"/>
      <c r="B478" s="77">
        <v>180</v>
      </c>
      <c r="C478" s="10" t="s">
        <v>1786</v>
      </c>
      <c r="D478" s="10" t="s">
        <v>1787</v>
      </c>
      <c r="E478" s="10" t="s">
        <v>611</v>
      </c>
      <c r="F478" s="33">
        <v>9780750331210</v>
      </c>
      <c r="G478" s="10" t="s">
        <v>1788</v>
      </c>
      <c r="H478" s="10" t="s">
        <v>447</v>
      </c>
      <c r="I478" s="10" t="s">
        <v>437</v>
      </c>
      <c r="J478" s="83">
        <v>44322</v>
      </c>
      <c r="K478" s="11" t="s">
        <v>449</v>
      </c>
      <c r="L478" s="12">
        <f t="shared" si="22"/>
        <v>0</v>
      </c>
      <c r="N478" s="4">
        <f t="shared" si="21"/>
        <v>20</v>
      </c>
      <c r="O478" s="4" t="str">
        <f t="shared" si="23"/>
        <v>20</v>
      </c>
    </row>
    <row r="479" spans="1:15" ht="15" customHeight="1" x14ac:dyDescent="0.4">
      <c r="A479" s="16"/>
      <c r="B479" s="75">
        <v>112.5</v>
      </c>
      <c r="C479" s="10" t="s">
        <v>1789</v>
      </c>
      <c r="D479" s="10" t="s">
        <v>433</v>
      </c>
      <c r="E479" s="10" t="s">
        <v>492</v>
      </c>
      <c r="F479" s="33">
        <v>9781681749938</v>
      </c>
      <c r="G479" s="10" t="s">
        <v>1790</v>
      </c>
      <c r="H479" s="10" t="s">
        <v>436</v>
      </c>
      <c r="I479" s="10" t="s">
        <v>499</v>
      </c>
      <c r="J479" s="83">
        <v>43280</v>
      </c>
      <c r="K479" s="11" t="s">
        <v>438</v>
      </c>
      <c r="L479" s="12">
        <f t="shared" si="22"/>
        <v>0</v>
      </c>
      <c r="N479" s="4">
        <f t="shared" si="21"/>
        <v>20</v>
      </c>
      <c r="O479" s="4" t="str">
        <f t="shared" si="23"/>
        <v>20</v>
      </c>
    </row>
    <row r="480" spans="1:15" ht="15" customHeight="1" x14ac:dyDescent="0.4">
      <c r="A480" s="16"/>
      <c r="B480" s="75">
        <v>112.5</v>
      </c>
      <c r="C480" s="10" t="s">
        <v>1791</v>
      </c>
      <c r="D480" s="10" t="s">
        <v>1792</v>
      </c>
      <c r="E480" s="10" t="s">
        <v>475</v>
      </c>
      <c r="F480" s="33">
        <v>9781643271774</v>
      </c>
      <c r="G480" s="10" t="s">
        <v>1793</v>
      </c>
      <c r="H480" s="10" t="s">
        <v>498</v>
      </c>
      <c r="I480" s="10" t="s">
        <v>499</v>
      </c>
      <c r="J480" s="83">
        <v>43480</v>
      </c>
      <c r="K480" s="11" t="s">
        <v>438</v>
      </c>
      <c r="L480" s="12">
        <f t="shared" si="22"/>
        <v>0</v>
      </c>
      <c r="N480" s="4">
        <f t="shared" si="21"/>
        <v>20</v>
      </c>
      <c r="O480" s="4" t="str">
        <f t="shared" si="23"/>
        <v>20</v>
      </c>
    </row>
    <row r="481" spans="1:15" ht="15" customHeight="1" x14ac:dyDescent="0.4">
      <c r="A481" s="16"/>
      <c r="B481" s="77">
        <v>112.5</v>
      </c>
      <c r="C481" s="10" t="s">
        <v>1794</v>
      </c>
      <c r="D481" s="10" t="s">
        <v>1795</v>
      </c>
      <c r="E481" s="10" t="s">
        <v>471</v>
      </c>
      <c r="F481" s="33">
        <v>9780750321464</v>
      </c>
      <c r="G481" s="10" t="s">
        <v>1796</v>
      </c>
      <c r="H481" s="10" t="s">
        <v>477</v>
      </c>
      <c r="I481" s="10" t="s">
        <v>448</v>
      </c>
      <c r="J481" s="83">
        <v>43796</v>
      </c>
      <c r="K481" s="11" t="s">
        <v>535</v>
      </c>
      <c r="L481" s="12">
        <f t="shared" si="22"/>
        <v>0</v>
      </c>
      <c r="N481" s="4">
        <f t="shared" si="21"/>
        <v>20</v>
      </c>
      <c r="O481" s="4" t="str">
        <f t="shared" si="23"/>
        <v>20</v>
      </c>
    </row>
    <row r="482" spans="1:15" ht="15" customHeight="1" x14ac:dyDescent="0.4">
      <c r="A482" s="16"/>
      <c r="B482" s="77">
        <v>148.5</v>
      </c>
      <c r="C482" s="10" t="s">
        <v>1797</v>
      </c>
      <c r="D482" s="10" t="s">
        <v>1795</v>
      </c>
      <c r="E482" s="10" t="s">
        <v>445</v>
      </c>
      <c r="F482" s="33">
        <v>9780750310598</v>
      </c>
      <c r="G482" s="10" t="s">
        <v>1798</v>
      </c>
      <c r="H482" s="10" t="s">
        <v>477</v>
      </c>
      <c r="I482" s="10" t="s">
        <v>448</v>
      </c>
      <c r="J482" s="83">
        <v>41992</v>
      </c>
      <c r="K482" s="11" t="s">
        <v>449</v>
      </c>
      <c r="L482" s="12">
        <f t="shared" si="22"/>
        <v>0</v>
      </c>
      <c r="N482" s="4">
        <f t="shared" si="21"/>
        <v>20</v>
      </c>
      <c r="O482" s="4" t="str">
        <f t="shared" si="23"/>
        <v>20</v>
      </c>
    </row>
    <row r="483" spans="1:15" ht="15" customHeight="1" x14ac:dyDescent="0.4">
      <c r="A483" s="16"/>
      <c r="B483" s="75">
        <v>112.5</v>
      </c>
      <c r="C483" s="10" t="s">
        <v>1799</v>
      </c>
      <c r="D483" s="10" t="s">
        <v>1800</v>
      </c>
      <c r="E483" s="10" t="s">
        <v>496</v>
      </c>
      <c r="F483" s="33">
        <v>9781681740140</v>
      </c>
      <c r="G483" s="10" t="s">
        <v>1801</v>
      </c>
      <c r="H483" s="10" t="s">
        <v>523</v>
      </c>
      <c r="I483" s="10" t="s">
        <v>499</v>
      </c>
      <c r="J483" s="83">
        <v>42370</v>
      </c>
      <c r="K483" s="11" t="s">
        <v>438</v>
      </c>
      <c r="L483" s="12">
        <f t="shared" si="22"/>
        <v>0</v>
      </c>
      <c r="N483" s="4">
        <f t="shared" si="21"/>
        <v>20</v>
      </c>
      <c r="O483" s="4" t="str">
        <f t="shared" si="23"/>
        <v>20</v>
      </c>
    </row>
    <row r="484" spans="1:15" ht="15" customHeight="1" x14ac:dyDescent="0.4">
      <c r="A484" s="16"/>
      <c r="B484" s="75">
        <v>112.5</v>
      </c>
      <c r="C484" s="10" t="s">
        <v>1802</v>
      </c>
      <c r="D484" s="10" t="s">
        <v>1803</v>
      </c>
      <c r="E484" s="10" t="s">
        <v>455</v>
      </c>
      <c r="F484" s="33">
        <v>9781681742687</v>
      </c>
      <c r="G484" s="10" t="s">
        <v>1804</v>
      </c>
      <c r="H484" s="10" t="s">
        <v>548</v>
      </c>
      <c r="I484" s="10" t="s">
        <v>437</v>
      </c>
      <c r="J484" s="83">
        <v>42619</v>
      </c>
      <c r="K484" s="11" t="s">
        <v>438</v>
      </c>
      <c r="L484" s="12">
        <f t="shared" si="22"/>
        <v>0</v>
      </c>
      <c r="N484" s="4">
        <f t="shared" si="21"/>
        <v>20</v>
      </c>
      <c r="O484" s="4" t="str">
        <f t="shared" si="23"/>
        <v>20</v>
      </c>
    </row>
    <row r="485" spans="1:15" ht="15" customHeight="1" x14ac:dyDescent="0.4">
      <c r="A485" s="16"/>
      <c r="B485" s="75">
        <v>112.5</v>
      </c>
      <c r="C485" s="10" t="s">
        <v>1805</v>
      </c>
      <c r="D485" s="10" t="s">
        <v>1806</v>
      </c>
      <c r="E485" s="10" t="s">
        <v>496</v>
      </c>
      <c r="F485" s="33">
        <v>9781681744001</v>
      </c>
      <c r="G485" s="10" t="s">
        <v>1807</v>
      </c>
      <c r="H485" s="10" t="s">
        <v>548</v>
      </c>
      <c r="I485" s="10" t="s">
        <v>499</v>
      </c>
      <c r="J485" s="83">
        <v>42461</v>
      </c>
      <c r="K485" s="11" t="s">
        <v>438</v>
      </c>
      <c r="L485" s="12">
        <f t="shared" si="22"/>
        <v>0</v>
      </c>
      <c r="N485" s="4">
        <f t="shared" si="21"/>
        <v>20</v>
      </c>
      <c r="O485" s="4" t="str">
        <f t="shared" si="23"/>
        <v>20</v>
      </c>
    </row>
    <row r="486" spans="1:15" ht="15" customHeight="1" x14ac:dyDescent="0.4">
      <c r="A486" s="16"/>
      <c r="B486" s="77">
        <v>45</v>
      </c>
      <c r="C486" s="10" t="s">
        <v>1808</v>
      </c>
      <c r="D486" s="10" t="s">
        <v>1809</v>
      </c>
      <c r="E486" s="10" t="s">
        <v>556</v>
      </c>
      <c r="F486" s="33">
        <v>9780750322065</v>
      </c>
      <c r="G486" s="10" t="s">
        <v>1810</v>
      </c>
      <c r="H486" s="10" t="s">
        <v>553</v>
      </c>
      <c r="I486" s="10" t="s">
        <v>499</v>
      </c>
      <c r="J486" s="83">
        <v>44154</v>
      </c>
      <c r="K486" s="11" t="s">
        <v>554</v>
      </c>
      <c r="L486" s="12">
        <f t="shared" si="22"/>
        <v>0</v>
      </c>
      <c r="N486" s="4">
        <f t="shared" si="21"/>
        <v>20</v>
      </c>
      <c r="O486" s="4" t="str">
        <f t="shared" si="23"/>
        <v>20</v>
      </c>
    </row>
    <row r="487" spans="1:15" ht="15" customHeight="1" x14ac:dyDescent="0.4">
      <c r="A487" s="16"/>
      <c r="B487" s="75">
        <v>112.5</v>
      </c>
      <c r="C487" s="10" t="s">
        <v>1811</v>
      </c>
      <c r="D487" s="10" t="s">
        <v>1812</v>
      </c>
      <c r="E487" s="10" t="s">
        <v>455</v>
      </c>
      <c r="F487" s="33">
        <v>9781681743523</v>
      </c>
      <c r="G487" s="10" t="s">
        <v>1813</v>
      </c>
      <c r="H487" s="10" t="s">
        <v>608</v>
      </c>
      <c r="I487" s="10" t="s">
        <v>437</v>
      </c>
      <c r="J487" s="83">
        <v>42552</v>
      </c>
      <c r="K487" s="11" t="s">
        <v>438</v>
      </c>
      <c r="L487" s="12">
        <f t="shared" si="22"/>
        <v>0</v>
      </c>
      <c r="N487" s="4">
        <f t="shared" si="21"/>
        <v>20</v>
      </c>
      <c r="O487" s="4" t="str">
        <f t="shared" si="23"/>
        <v>20</v>
      </c>
    </row>
    <row r="488" spans="1:15" ht="15" customHeight="1" x14ac:dyDescent="0.4">
      <c r="A488" s="16"/>
      <c r="B488" s="77">
        <v>180</v>
      </c>
      <c r="C488" s="10" t="s">
        <v>1814</v>
      </c>
      <c r="D488" s="10" t="s">
        <v>1815</v>
      </c>
      <c r="E488" s="10" t="s">
        <v>611</v>
      </c>
      <c r="F488" s="33">
        <v>9780750325547</v>
      </c>
      <c r="G488" s="10" t="s">
        <v>1816</v>
      </c>
      <c r="H488" s="10" t="s">
        <v>594</v>
      </c>
      <c r="I488" s="10" t="s">
        <v>437</v>
      </c>
      <c r="J488" s="83">
        <v>44194</v>
      </c>
      <c r="K488" s="11" t="s">
        <v>449</v>
      </c>
      <c r="L488" s="12">
        <f t="shared" si="22"/>
        <v>0</v>
      </c>
      <c r="N488" s="4">
        <f t="shared" si="21"/>
        <v>20</v>
      </c>
      <c r="O488" s="4" t="str">
        <f t="shared" si="23"/>
        <v>20</v>
      </c>
    </row>
    <row r="489" spans="1:15" ht="15" customHeight="1" x14ac:dyDescent="0.4">
      <c r="A489" s="16"/>
      <c r="B489" s="75">
        <v>112.5</v>
      </c>
      <c r="C489" s="10" t="s">
        <v>1817</v>
      </c>
      <c r="D489" s="10" t="s">
        <v>1770</v>
      </c>
      <c r="E489" s="10" t="s">
        <v>455</v>
      </c>
      <c r="F489" s="33">
        <v>9781681745206</v>
      </c>
      <c r="G489" s="10" t="s">
        <v>1818</v>
      </c>
      <c r="H489" s="10" t="s">
        <v>461</v>
      </c>
      <c r="I489" s="10" t="s">
        <v>437</v>
      </c>
      <c r="J489" s="83">
        <v>42976</v>
      </c>
      <c r="K489" s="11" t="s">
        <v>438</v>
      </c>
      <c r="L489" s="12">
        <f t="shared" si="22"/>
        <v>0</v>
      </c>
      <c r="N489" s="4">
        <f t="shared" si="21"/>
        <v>20</v>
      </c>
      <c r="O489" s="4" t="str">
        <f t="shared" si="23"/>
        <v>20</v>
      </c>
    </row>
    <row r="490" spans="1:15" ht="15" customHeight="1" x14ac:dyDescent="0.4">
      <c r="A490" s="16"/>
      <c r="B490" s="77">
        <v>180</v>
      </c>
      <c r="C490" s="10" t="s">
        <v>1817</v>
      </c>
      <c r="D490" s="10" t="s">
        <v>1770</v>
      </c>
      <c r="E490" s="10" t="s">
        <v>611</v>
      </c>
      <c r="F490" s="33">
        <v>9780750335171</v>
      </c>
      <c r="G490" s="10" t="s">
        <v>1819</v>
      </c>
      <c r="H490" s="10" t="s">
        <v>461</v>
      </c>
      <c r="I490" s="10" t="s">
        <v>437</v>
      </c>
      <c r="J490" s="83">
        <v>44329</v>
      </c>
      <c r="K490" s="11" t="s">
        <v>449</v>
      </c>
      <c r="L490" s="12">
        <f t="shared" si="22"/>
        <v>0</v>
      </c>
      <c r="N490" s="4">
        <f t="shared" si="21"/>
        <v>20</v>
      </c>
      <c r="O490" s="4" t="str">
        <f t="shared" si="23"/>
        <v>20</v>
      </c>
    </row>
    <row r="491" spans="1:15" ht="15" customHeight="1" x14ac:dyDescent="0.4">
      <c r="A491" s="16"/>
      <c r="B491" s="77">
        <v>112.5</v>
      </c>
      <c r="C491" s="10" t="s">
        <v>1820</v>
      </c>
      <c r="D491" s="10" t="s">
        <v>1821</v>
      </c>
      <c r="E491" s="10" t="s">
        <v>471</v>
      </c>
      <c r="F491" s="33">
        <v>9780750324786</v>
      </c>
      <c r="G491" s="10" t="s">
        <v>1822</v>
      </c>
      <c r="H491" s="10" t="s">
        <v>594</v>
      </c>
      <c r="I491" s="10" t="s">
        <v>448</v>
      </c>
      <c r="J491" s="83">
        <v>43796</v>
      </c>
      <c r="K491" s="11" t="s">
        <v>449</v>
      </c>
      <c r="L491" s="12">
        <f t="shared" si="22"/>
        <v>0</v>
      </c>
      <c r="N491" s="4">
        <f t="shared" si="21"/>
        <v>20</v>
      </c>
      <c r="O491" s="4" t="str">
        <f t="shared" si="23"/>
        <v>20</v>
      </c>
    </row>
    <row r="492" spans="1:15" ht="15" customHeight="1" x14ac:dyDescent="0.4">
      <c r="A492" s="16"/>
      <c r="B492" s="75">
        <v>112.5</v>
      </c>
      <c r="C492" s="10" t="s">
        <v>1823</v>
      </c>
      <c r="D492" s="10" t="s">
        <v>1824</v>
      </c>
      <c r="E492" s="10" t="s">
        <v>584</v>
      </c>
      <c r="F492" s="33">
        <v>9781643275871</v>
      </c>
      <c r="G492" s="10" t="s">
        <v>1825</v>
      </c>
      <c r="H492" s="10" t="s">
        <v>594</v>
      </c>
      <c r="I492" s="10" t="s">
        <v>437</v>
      </c>
      <c r="J492" s="83">
        <v>43690</v>
      </c>
      <c r="K492" s="11" t="s">
        <v>438</v>
      </c>
      <c r="L492" s="12">
        <f t="shared" si="22"/>
        <v>0</v>
      </c>
      <c r="N492" s="4">
        <f t="shared" si="21"/>
        <v>20</v>
      </c>
      <c r="O492" s="4" t="str">
        <f t="shared" si="23"/>
        <v>20</v>
      </c>
    </row>
    <row r="493" spans="1:15" ht="15" customHeight="1" x14ac:dyDescent="0.4">
      <c r="A493" s="16"/>
      <c r="B493" s="77">
        <v>148.5</v>
      </c>
      <c r="C493" s="10" t="s">
        <v>1826</v>
      </c>
      <c r="D493" s="10" t="s">
        <v>1821</v>
      </c>
      <c r="E493" s="10" t="s">
        <v>445</v>
      </c>
      <c r="F493" s="33">
        <v>9780750310451</v>
      </c>
      <c r="G493" s="10" t="s">
        <v>1827</v>
      </c>
      <c r="H493" s="10" t="s">
        <v>594</v>
      </c>
      <c r="I493" s="10" t="s">
        <v>448</v>
      </c>
      <c r="J493" s="83">
        <v>41536</v>
      </c>
      <c r="K493" s="11" t="s">
        <v>449</v>
      </c>
      <c r="L493" s="12">
        <f t="shared" si="22"/>
        <v>0</v>
      </c>
      <c r="N493" s="4">
        <f t="shared" si="21"/>
        <v>20</v>
      </c>
      <c r="O493" s="4" t="str">
        <f t="shared" si="23"/>
        <v>20</v>
      </c>
    </row>
    <row r="494" spans="1:15" ht="15" customHeight="1" x14ac:dyDescent="0.4">
      <c r="A494" s="16"/>
      <c r="B494" s="77">
        <v>148.5</v>
      </c>
      <c r="C494" s="10" t="s">
        <v>1828</v>
      </c>
      <c r="D494" s="10" t="s">
        <v>1829</v>
      </c>
      <c r="E494" s="10" t="s">
        <v>459</v>
      </c>
      <c r="F494" s="33">
        <v>9780750313155</v>
      </c>
      <c r="G494" s="10" t="s">
        <v>1830</v>
      </c>
      <c r="H494" s="10" t="s">
        <v>436</v>
      </c>
      <c r="I494" s="10" t="s">
        <v>437</v>
      </c>
      <c r="J494" s="83">
        <v>43264</v>
      </c>
      <c r="K494" s="11" t="s">
        <v>449</v>
      </c>
      <c r="L494" s="12">
        <f t="shared" si="22"/>
        <v>0</v>
      </c>
      <c r="N494" s="4">
        <f t="shared" si="21"/>
        <v>20</v>
      </c>
      <c r="O494" s="4" t="str">
        <f t="shared" si="23"/>
        <v>20</v>
      </c>
    </row>
    <row r="495" spans="1:15" ht="15" customHeight="1" x14ac:dyDescent="0.4">
      <c r="A495" s="16"/>
      <c r="B495" s="75">
        <v>112.5</v>
      </c>
      <c r="C495" s="17" t="s">
        <v>1831</v>
      </c>
      <c r="D495" s="17" t="s">
        <v>1263</v>
      </c>
      <c r="E495" s="17" t="s">
        <v>584</v>
      </c>
      <c r="F495" s="34">
        <v>9781643276472</v>
      </c>
      <c r="G495" s="17" t="s">
        <v>1832</v>
      </c>
      <c r="H495" s="17" t="s">
        <v>436</v>
      </c>
      <c r="I495" s="17" t="s">
        <v>437</v>
      </c>
      <c r="J495" s="84">
        <v>43595</v>
      </c>
      <c r="K495" s="18" t="s">
        <v>438</v>
      </c>
      <c r="L495" s="12">
        <f t="shared" si="22"/>
        <v>0</v>
      </c>
      <c r="N495" s="4">
        <f t="shared" si="21"/>
        <v>20</v>
      </c>
      <c r="O495" s="4" t="str">
        <f t="shared" si="23"/>
        <v>20</v>
      </c>
    </row>
    <row r="496" spans="1:15" ht="15" customHeight="1" x14ac:dyDescent="0.4">
      <c r="A496" s="16"/>
      <c r="B496" s="77">
        <v>148.5</v>
      </c>
      <c r="C496" s="10" t="s">
        <v>1833</v>
      </c>
      <c r="D496" s="10" t="s">
        <v>1834</v>
      </c>
      <c r="E496" s="10" t="s">
        <v>445</v>
      </c>
      <c r="F496" s="33">
        <v>9780750310611</v>
      </c>
      <c r="G496" s="10" t="s">
        <v>1835</v>
      </c>
      <c r="H496" s="10" t="s">
        <v>523</v>
      </c>
      <c r="I496" s="10" t="s">
        <v>448</v>
      </c>
      <c r="J496" s="83">
        <v>41915</v>
      </c>
      <c r="K496" s="11" t="s">
        <v>449</v>
      </c>
      <c r="L496" s="12">
        <f t="shared" si="22"/>
        <v>0</v>
      </c>
      <c r="N496" s="4">
        <f t="shared" si="21"/>
        <v>20</v>
      </c>
      <c r="O496" s="4" t="str">
        <f t="shared" si="23"/>
        <v>20</v>
      </c>
    </row>
    <row r="497" spans="1:15" ht="15" customHeight="1" x14ac:dyDescent="0.4">
      <c r="A497" s="16"/>
      <c r="B497" s="77">
        <v>180</v>
      </c>
      <c r="C497" s="10" t="s">
        <v>1836</v>
      </c>
      <c r="D497" s="10" t="s">
        <v>1837</v>
      </c>
      <c r="E497" s="10" t="s">
        <v>471</v>
      </c>
      <c r="F497" s="33">
        <v>9780750332972</v>
      </c>
      <c r="G497" s="10" t="s">
        <v>1838</v>
      </c>
      <c r="H497" s="10" t="s">
        <v>594</v>
      </c>
      <c r="I497" s="10" t="s">
        <v>437</v>
      </c>
      <c r="J497" s="83">
        <v>44042</v>
      </c>
      <c r="K497" s="11" t="s">
        <v>449</v>
      </c>
      <c r="L497" s="12">
        <f t="shared" si="22"/>
        <v>0</v>
      </c>
      <c r="N497" s="4">
        <f t="shared" si="21"/>
        <v>20</v>
      </c>
      <c r="O497" s="4" t="str">
        <f t="shared" si="23"/>
        <v>20</v>
      </c>
    </row>
    <row r="498" spans="1:15" ht="15" customHeight="1" x14ac:dyDescent="0.4">
      <c r="A498" s="16"/>
      <c r="B498" s="77">
        <v>148.5</v>
      </c>
      <c r="C498" s="10" t="s">
        <v>1839</v>
      </c>
      <c r="D498" s="10" t="s">
        <v>1840</v>
      </c>
      <c r="E498" s="10" t="s">
        <v>660</v>
      </c>
      <c r="F498" s="33">
        <v>9780750313872</v>
      </c>
      <c r="G498" s="10" t="s">
        <v>1841</v>
      </c>
      <c r="H498" s="10" t="s">
        <v>461</v>
      </c>
      <c r="I498" s="10" t="s">
        <v>437</v>
      </c>
      <c r="J498" s="83">
        <v>43096</v>
      </c>
      <c r="K498" s="11" t="s">
        <v>449</v>
      </c>
      <c r="L498" s="12">
        <f t="shared" si="22"/>
        <v>0</v>
      </c>
      <c r="N498" s="4">
        <f t="shared" si="21"/>
        <v>20</v>
      </c>
      <c r="O498" s="4" t="str">
        <f t="shared" si="23"/>
        <v>20</v>
      </c>
    </row>
    <row r="499" spans="1:15" ht="15" customHeight="1" x14ac:dyDescent="0.4">
      <c r="A499" s="16"/>
      <c r="B499" s="77">
        <v>180</v>
      </c>
      <c r="C499" s="10" t="s">
        <v>1842</v>
      </c>
      <c r="D499" s="10" t="s">
        <v>488</v>
      </c>
      <c r="E499" s="10" t="s">
        <v>611</v>
      </c>
      <c r="F499" s="33">
        <v>9780750336772</v>
      </c>
      <c r="G499" s="10" t="s">
        <v>1843</v>
      </c>
      <c r="H499" s="10" t="s">
        <v>486</v>
      </c>
      <c r="I499" s="10" t="s">
        <v>437</v>
      </c>
      <c r="J499" s="83">
        <v>44238</v>
      </c>
      <c r="K499" s="11" t="s">
        <v>449</v>
      </c>
      <c r="L499" s="12">
        <f t="shared" si="22"/>
        <v>0</v>
      </c>
      <c r="N499" s="4">
        <f t="shared" si="21"/>
        <v>20</v>
      </c>
      <c r="O499" s="4" t="str">
        <f t="shared" si="23"/>
        <v>20</v>
      </c>
    </row>
    <row r="500" spans="1:15" ht="15" customHeight="1" x14ac:dyDescent="0.4">
      <c r="A500" s="16"/>
      <c r="B500" s="77">
        <v>148.5</v>
      </c>
      <c r="C500" s="10" t="s">
        <v>1844</v>
      </c>
      <c r="D500" s="10" t="s">
        <v>1845</v>
      </c>
      <c r="E500" s="10" t="s">
        <v>560</v>
      </c>
      <c r="F500" s="33">
        <v>9780750315852</v>
      </c>
      <c r="G500" s="10" t="s">
        <v>1846</v>
      </c>
      <c r="H500" s="10" t="s">
        <v>744</v>
      </c>
      <c r="I500" s="10" t="s">
        <v>437</v>
      </c>
      <c r="J500" s="83">
        <v>43403</v>
      </c>
      <c r="K500" s="11" t="s">
        <v>554</v>
      </c>
      <c r="L500" s="12">
        <f t="shared" si="22"/>
        <v>0</v>
      </c>
      <c r="N500" s="4">
        <f t="shared" si="21"/>
        <v>20</v>
      </c>
      <c r="O500" s="4" t="str">
        <f t="shared" si="23"/>
        <v>20</v>
      </c>
    </row>
    <row r="501" spans="1:15" ht="15" customHeight="1" x14ac:dyDescent="0.4">
      <c r="A501" s="16"/>
      <c r="B501" s="77">
        <v>148.5</v>
      </c>
      <c r="C501" s="10" t="s">
        <v>1847</v>
      </c>
      <c r="D501" s="10" t="s">
        <v>1848</v>
      </c>
      <c r="E501" s="10" t="s">
        <v>451</v>
      </c>
      <c r="F501" s="33">
        <v>9780750314671</v>
      </c>
      <c r="G501" s="10" t="s">
        <v>1849</v>
      </c>
      <c r="H501" s="10" t="s">
        <v>461</v>
      </c>
      <c r="I501" s="10" t="s">
        <v>437</v>
      </c>
      <c r="J501" s="83">
        <v>42984</v>
      </c>
      <c r="K501" s="11" t="s">
        <v>449</v>
      </c>
      <c r="L501" s="12">
        <f t="shared" si="22"/>
        <v>0</v>
      </c>
      <c r="N501" s="4">
        <f t="shared" si="21"/>
        <v>20</v>
      </c>
      <c r="O501" s="4" t="str">
        <f t="shared" si="23"/>
        <v>20</v>
      </c>
    </row>
    <row r="502" spans="1:15" ht="15" customHeight="1" x14ac:dyDescent="0.4">
      <c r="A502" s="16"/>
      <c r="B502" s="75">
        <v>112.5</v>
      </c>
      <c r="C502" s="10" t="s">
        <v>1850</v>
      </c>
      <c r="D502" s="10" t="s">
        <v>1851</v>
      </c>
      <c r="E502" s="10" t="s">
        <v>496</v>
      </c>
      <c r="F502" s="33">
        <v>9781681740522</v>
      </c>
      <c r="G502" s="10" t="s">
        <v>1852</v>
      </c>
      <c r="H502" s="10" t="s">
        <v>608</v>
      </c>
      <c r="I502" s="10" t="s">
        <v>437</v>
      </c>
      <c r="J502" s="83">
        <v>42461</v>
      </c>
      <c r="K502" s="11" t="s">
        <v>438</v>
      </c>
      <c r="L502" s="12">
        <f t="shared" si="22"/>
        <v>0</v>
      </c>
      <c r="N502" s="4">
        <f t="shared" si="21"/>
        <v>20</v>
      </c>
      <c r="O502" s="4" t="str">
        <f t="shared" si="23"/>
        <v>20</v>
      </c>
    </row>
    <row r="503" spans="1:15" ht="15" customHeight="1" x14ac:dyDescent="0.4">
      <c r="A503" s="16" t="s">
        <v>431</v>
      </c>
      <c r="B503" s="77">
        <v>180</v>
      </c>
      <c r="C503" s="10" t="s">
        <v>1853</v>
      </c>
      <c r="D503" s="10" t="s">
        <v>1854</v>
      </c>
      <c r="E503" s="10" t="s">
        <v>611</v>
      </c>
      <c r="F503" s="33">
        <v>9780750330374</v>
      </c>
      <c r="G503" s="10" t="s">
        <v>1855</v>
      </c>
      <c r="H503" s="10" t="s">
        <v>477</v>
      </c>
      <c r="I503" s="10" t="s">
        <v>437</v>
      </c>
      <c r="J503" s="83">
        <v>44335</v>
      </c>
      <c r="K503" s="11" t="s">
        <v>619</v>
      </c>
      <c r="L503" s="12">
        <f t="shared" si="22"/>
        <v>1</v>
      </c>
      <c r="N503" s="4">
        <f t="shared" si="21"/>
        <v>21</v>
      </c>
      <c r="O503" s="4" t="str">
        <f t="shared" si="23"/>
        <v>21Yes</v>
      </c>
    </row>
    <row r="504" spans="1:15" ht="15" customHeight="1" x14ac:dyDescent="0.4">
      <c r="A504" s="16" t="s">
        <v>431</v>
      </c>
      <c r="B504" s="77">
        <v>148.5</v>
      </c>
      <c r="C504" s="10" t="s">
        <v>1856</v>
      </c>
      <c r="D504" s="10" t="s">
        <v>1857</v>
      </c>
      <c r="E504" s="10" t="s">
        <v>459</v>
      </c>
      <c r="F504" s="33">
        <v>9780750316965</v>
      </c>
      <c r="G504" s="10" t="s">
        <v>1858</v>
      </c>
      <c r="H504" s="10" t="s">
        <v>436</v>
      </c>
      <c r="I504" s="10" t="s">
        <v>437</v>
      </c>
      <c r="J504" s="83">
        <v>43412</v>
      </c>
      <c r="K504" s="11" t="s">
        <v>449</v>
      </c>
      <c r="L504" s="12">
        <f t="shared" si="22"/>
        <v>1</v>
      </c>
      <c r="N504" s="4">
        <f t="shared" si="21"/>
        <v>22</v>
      </c>
      <c r="O504" s="4" t="str">
        <f t="shared" si="23"/>
        <v>22Yes</v>
      </c>
    </row>
    <row r="505" spans="1:15" ht="15" customHeight="1" x14ac:dyDescent="0.4">
      <c r="A505" s="16"/>
      <c r="B505" s="75">
        <v>112.5</v>
      </c>
      <c r="C505" s="10" t="s">
        <v>1859</v>
      </c>
      <c r="D505" s="10" t="s">
        <v>1860</v>
      </c>
      <c r="E505" s="10" t="s">
        <v>434</v>
      </c>
      <c r="F505" s="33">
        <v>9781627054546</v>
      </c>
      <c r="G505" s="10" t="s">
        <v>1861</v>
      </c>
      <c r="H505" s="10" t="s">
        <v>608</v>
      </c>
      <c r="I505" s="10" t="s">
        <v>437</v>
      </c>
      <c r="J505" s="83">
        <v>41730</v>
      </c>
      <c r="K505" s="11" t="s">
        <v>438</v>
      </c>
      <c r="L505" s="12">
        <f t="shared" si="22"/>
        <v>0</v>
      </c>
      <c r="N505" s="4">
        <f t="shared" si="21"/>
        <v>22</v>
      </c>
      <c r="O505" s="4" t="str">
        <f t="shared" si="23"/>
        <v>22</v>
      </c>
    </row>
    <row r="506" spans="1:15" ht="15" customHeight="1" x14ac:dyDescent="0.4">
      <c r="A506" s="16"/>
      <c r="B506" s="75">
        <v>112.5</v>
      </c>
      <c r="C506" s="10" t="s">
        <v>1862</v>
      </c>
      <c r="D506" s="10" t="s">
        <v>474</v>
      </c>
      <c r="E506" s="10" t="s">
        <v>496</v>
      </c>
      <c r="F506" s="33">
        <v>9781681741383</v>
      </c>
      <c r="G506" s="10" t="s">
        <v>1863</v>
      </c>
      <c r="H506" s="10" t="s">
        <v>608</v>
      </c>
      <c r="I506" s="10" t="s">
        <v>437</v>
      </c>
      <c r="J506" s="83">
        <v>42339</v>
      </c>
      <c r="K506" s="11" t="s">
        <v>438</v>
      </c>
      <c r="L506" s="12">
        <f t="shared" si="22"/>
        <v>0</v>
      </c>
      <c r="N506" s="4">
        <f t="shared" si="21"/>
        <v>22</v>
      </c>
      <c r="O506" s="4" t="str">
        <f t="shared" si="23"/>
        <v>22</v>
      </c>
    </row>
    <row r="507" spans="1:15" ht="15" customHeight="1" x14ac:dyDescent="0.4">
      <c r="A507" s="16"/>
      <c r="B507" s="75">
        <v>112.5</v>
      </c>
      <c r="C507" s="10" t="s">
        <v>1864</v>
      </c>
      <c r="D507" s="10" t="s">
        <v>474</v>
      </c>
      <c r="E507" s="10" t="s">
        <v>496</v>
      </c>
      <c r="F507" s="33">
        <v>9781681742564</v>
      </c>
      <c r="G507" s="10" t="s">
        <v>1865</v>
      </c>
      <c r="H507" s="10" t="s">
        <v>608</v>
      </c>
      <c r="I507" s="10" t="s">
        <v>437</v>
      </c>
      <c r="J507" s="83">
        <v>42339</v>
      </c>
      <c r="K507" s="11" t="s">
        <v>438</v>
      </c>
      <c r="L507" s="12">
        <f t="shared" si="22"/>
        <v>0</v>
      </c>
      <c r="N507" s="4">
        <f t="shared" si="21"/>
        <v>22</v>
      </c>
      <c r="O507" s="4" t="str">
        <f t="shared" si="23"/>
        <v>22</v>
      </c>
    </row>
    <row r="508" spans="1:15" ht="15" customHeight="1" x14ac:dyDescent="0.4">
      <c r="A508" s="16"/>
      <c r="B508" s="75">
        <v>112.5</v>
      </c>
      <c r="C508" s="10" t="s">
        <v>1866</v>
      </c>
      <c r="D508" s="10" t="s">
        <v>917</v>
      </c>
      <c r="E508" s="10" t="s">
        <v>434</v>
      </c>
      <c r="F508" s="33">
        <v>9781627059244</v>
      </c>
      <c r="G508" s="10" t="s">
        <v>1867</v>
      </c>
      <c r="H508" s="10" t="s">
        <v>436</v>
      </c>
      <c r="I508" s="10" t="s">
        <v>448</v>
      </c>
      <c r="J508" s="83">
        <v>41730</v>
      </c>
      <c r="K508" s="11" t="s">
        <v>438</v>
      </c>
      <c r="L508" s="12">
        <f t="shared" si="22"/>
        <v>0</v>
      </c>
      <c r="N508" s="4">
        <f t="shared" si="21"/>
        <v>22</v>
      </c>
      <c r="O508" s="4" t="str">
        <f t="shared" si="23"/>
        <v>22</v>
      </c>
    </row>
    <row r="509" spans="1:15" ht="15" customHeight="1" x14ac:dyDescent="0.4">
      <c r="A509" s="16"/>
      <c r="B509" s="77">
        <v>148.5</v>
      </c>
      <c r="C509" s="17" t="s">
        <v>1868</v>
      </c>
      <c r="D509" s="17" t="s">
        <v>632</v>
      </c>
      <c r="E509" s="17" t="s">
        <v>512</v>
      </c>
      <c r="F509" s="34">
        <v>9780750321938</v>
      </c>
      <c r="G509" s="17" t="s">
        <v>1869</v>
      </c>
      <c r="H509" s="17" t="s">
        <v>608</v>
      </c>
      <c r="I509" s="17" t="s">
        <v>437</v>
      </c>
      <c r="J509" s="84">
        <v>43669</v>
      </c>
      <c r="K509" s="18" t="s">
        <v>535</v>
      </c>
      <c r="L509" s="12">
        <f t="shared" si="22"/>
        <v>0</v>
      </c>
      <c r="N509" s="4">
        <f t="shared" si="21"/>
        <v>22</v>
      </c>
      <c r="O509" s="4" t="str">
        <f t="shared" si="23"/>
        <v>22</v>
      </c>
    </row>
    <row r="510" spans="1:15" ht="15" customHeight="1" x14ac:dyDescent="0.4">
      <c r="A510" s="16"/>
      <c r="B510" s="77">
        <v>112.5</v>
      </c>
      <c r="C510" s="10" t="s">
        <v>1870</v>
      </c>
      <c r="D510" s="10" t="s">
        <v>568</v>
      </c>
      <c r="E510" s="10" t="s">
        <v>611</v>
      </c>
      <c r="F510" s="33">
        <v>9780750322621</v>
      </c>
      <c r="G510" s="10" t="s">
        <v>1871</v>
      </c>
      <c r="H510" s="10" t="s">
        <v>442</v>
      </c>
      <c r="I510" s="10" t="s">
        <v>448</v>
      </c>
      <c r="J510" s="83">
        <v>44265</v>
      </c>
      <c r="K510" s="11" t="s">
        <v>449</v>
      </c>
      <c r="L510" s="12">
        <f t="shared" si="22"/>
        <v>0</v>
      </c>
      <c r="N510" s="4">
        <f t="shared" si="21"/>
        <v>22</v>
      </c>
      <c r="O510" s="4" t="str">
        <f t="shared" si="23"/>
        <v>22</v>
      </c>
    </row>
    <row r="511" spans="1:15" ht="15" customHeight="1" x14ac:dyDescent="0.4">
      <c r="A511" s="16"/>
      <c r="B511" s="77">
        <v>180</v>
      </c>
      <c r="C511" s="10" t="s">
        <v>1872</v>
      </c>
      <c r="D511" s="10" t="s">
        <v>1873</v>
      </c>
      <c r="E511" s="10" t="s">
        <v>471</v>
      </c>
      <c r="F511" s="33">
        <v>9780750325301</v>
      </c>
      <c r="G511" s="10" t="s">
        <v>1874</v>
      </c>
      <c r="H511" s="10" t="s">
        <v>477</v>
      </c>
      <c r="I511" s="10" t="s">
        <v>437</v>
      </c>
      <c r="J511" s="83">
        <v>44168</v>
      </c>
      <c r="K511" s="11" t="s">
        <v>619</v>
      </c>
      <c r="L511" s="12">
        <f t="shared" si="22"/>
        <v>0</v>
      </c>
      <c r="N511" s="4">
        <f t="shared" si="21"/>
        <v>22</v>
      </c>
      <c r="O511" s="4" t="str">
        <f t="shared" si="23"/>
        <v>22</v>
      </c>
    </row>
    <row r="512" spans="1:15" ht="15" customHeight="1" x14ac:dyDescent="0.4">
      <c r="A512" s="16" t="s">
        <v>431</v>
      </c>
      <c r="B512" s="77">
        <v>180</v>
      </c>
      <c r="C512" s="10" t="s">
        <v>1875</v>
      </c>
      <c r="D512" s="10" t="s">
        <v>1155</v>
      </c>
      <c r="E512" s="10" t="s">
        <v>471</v>
      </c>
      <c r="F512" s="33">
        <v>9780750325707</v>
      </c>
      <c r="G512" s="10" t="s">
        <v>1876</v>
      </c>
      <c r="H512" s="10" t="s">
        <v>442</v>
      </c>
      <c r="I512" s="10" t="s">
        <v>437</v>
      </c>
      <c r="J512" s="83">
        <v>43783</v>
      </c>
      <c r="K512" s="11" t="s">
        <v>449</v>
      </c>
      <c r="L512" s="12">
        <f t="shared" si="22"/>
        <v>1</v>
      </c>
      <c r="N512" s="4">
        <f t="shared" si="21"/>
        <v>23</v>
      </c>
      <c r="O512" s="4" t="str">
        <f t="shared" si="23"/>
        <v>23Yes</v>
      </c>
    </row>
    <row r="513" spans="1:15" ht="15" customHeight="1" x14ac:dyDescent="0.4">
      <c r="A513" s="16"/>
      <c r="B513" s="77">
        <v>148.5</v>
      </c>
      <c r="C513" s="10" t="s">
        <v>1877</v>
      </c>
      <c r="D513" s="10" t="s">
        <v>1155</v>
      </c>
      <c r="E513" s="10" t="s">
        <v>660</v>
      </c>
      <c r="F513" s="33">
        <v>9780750315128</v>
      </c>
      <c r="G513" s="10" t="s">
        <v>1878</v>
      </c>
      <c r="H513" s="10" t="s">
        <v>442</v>
      </c>
      <c r="I513" s="10" t="s">
        <v>437</v>
      </c>
      <c r="J513" s="83">
        <v>43040</v>
      </c>
      <c r="K513" s="11" t="s">
        <v>449</v>
      </c>
      <c r="L513" s="12">
        <f t="shared" si="22"/>
        <v>0</v>
      </c>
      <c r="N513" s="4">
        <f t="shared" ref="N513:N538" si="24">L513+N512</f>
        <v>23</v>
      </c>
      <c r="O513" s="4" t="str">
        <f t="shared" si="23"/>
        <v>23</v>
      </c>
    </row>
    <row r="514" spans="1:15" ht="15" customHeight="1" x14ac:dyDescent="0.4">
      <c r="A514" s="16"/>
      <c r="B514" s="77">
        <v>148.5</v>
      </c>
      <c r="C514" s="10" t="s">
        <v>1879</v>
      </c>
      <c r="D514" s="10" t="s">
        <v>1880</v>
      </c>
      <c r="E514" s="10" t="s">
        <v>660</v>
      </c>
      <c r="F514" s="33">
        <v>9780750313759</v>
      </c>
      <c r="G514" s="10" t="s">
        <v>1881</v>
      </c>
      <c r="H514" s="10" t="s">
        <v>477</v>
      </c>
      <c r="I514" s="10" t="s">
        <v>437</v>
      </c>
      <c r="J514" s="83">
        <v>43007</v>
      </c>
      <c r="K514" s="11" t="s">
        <v>449</v>
      </c>
      <c r="L514" s="12">
        <f t="shared" si="22"/>
        <v>0</v>
      </c>
      <c r="N514" s="4">
        <f t="shared" si="24"/>
        <v>23</v>
      </c>
      <c r="O514" s="4" t="str">
        <f t="shared" si="23"/>
        <v>23</v>
      </c>
    </row>
    <row r="515" spans="1:15" ht="15" customHeight="1" x14ac:dyDescent="0.4">
      <c r="A515" s="16"/>
      <c r="B515" s="75">
        <v>112.5</v>
      </c>
      <c r="C515" s="10" t="s">
        <v>1882</v>
      </c>
      <c r="D515" s="10" t="s">
        <v>809</v>
      </c>
      <c r="E515" s="10" t="s">
        <v>475</v>
      </c>
      <c r="F515" s="33">
        <v>9781681749631</v>
      </c>
      <c r="G515" s="10" t="s">
        <v>1883</v>
      </c>
      <c r="H515" s="10" t="s">
        <v>594</v>
      </c>
      <c r="I515" s="10" t="s">
        <v>437</v>
      </c>
      <c r="J515" s="83">
        <v>43445</v>
      </c>
      <c r="K515" s="11" t="s">
        <v>438</v>
      </c>
      <c r="L515" s="12">
        <f t="shared" si="22"/>
        <v>0</v>
      </c>
      <c r="N515" s="4">
        <f t="shared" si="24"/>
        <v>23</v>
      </c>
      <c r="O515" s="4" t="str">
        <f t="shared" si="23"/>
        <v>23</v>
      </c>
    </row>
    <row r="516" spans="1:15" ht="15" customHeight="1" x14ac:dyDescent="0.4">
      <c r="A516" s="16"/>
      <c r="B516" s="75">
        <v>112.5</v>
      </c>
      <c r="C516" s="10" t="s">
        <v>1884</v>
      </c>
      <c r="D516" s="10" t="s">
        <v>1885</v>
      </c>
      <c r="E516" s="10" t="s">
        <v>455</v>
      </c>
      <c r="F516" s="33">
        <v>9781681744520</v>
      </c>
      <c r="G516" s="10" t="s">
        <v>1886</v>
      </c>
      <c r="H516" s="10" t="s">
        <v>447</v>
      </c>
      <c r="I516" s="10" t="s">
        <v>437</v>
      </c>
      <c r="J516" s="83">
        <v>42736</v>
      </c>
      <c r="K516" s="11" t="s">
        <v>438</v>
      </c>
      <c r="L516" s="12">
        <f t="shared" ref="L516:L579" si="25">IF(A516="Yes",1,0)</f>
        <v>0</v>
      </c>
      <c r="N516" s="4">
        <f t="shared" si="24"/>
        <v>23</v>
      </c>
      <c r="O516" s="4" t="str">
        <f t="shared" ref="O516:O538" si="26">N516&amp;A516</f>
        <v>23</v>
      </c>
    </row>
    <row r="517" spans="1:15" ht="15" customHeight="1" x14ac:dyDescent="0.4">
      <c r="A517" s="16"/>
      <c r="B517" s="75">
        <v>112.5</v>
      </c>
      <c r="C517" s="10" t="s">
        <v>1887</v>
      </c>
      <c r="D517" s="10" t="s">
        <v>1888</v>
      </c>
      <c r="E517" s="10" t="s">
        <v>475</v>
      </c>
      <c r="F517" s="33">
        <v>9781643273778</v>
      </c>
      <c r="G517" s="10" t="s">
        <v>1889</v>
      </c>
      <c r="H517" s="10" t="s">
        <v>548</v>
      </c>
      <c r="I517" s="10" t="s">
        <v>448</v>
      </c>
      <c r="J517" s="83">
        <v>43503</v>
      </c>
      <c r="K517" s="11" t="s">
        <v>438</v>
      </c>
      <c r="L517" s="12">
        <f t="shared" si="25"/>
        <v>0</v>
      </c>
      <c r="N517" s="4">
        <f t="shared" si="24"/>
        <v>23</v>
      </c>
      <c r="O517" s="4" t="str">
        <f t="shared" si="26"/>
        <v>23</v>
      </c>
    </row>
    <row r="518" spans="1:15" ht="15" customHeight="1" x14ac:dyDescent="0.4">
      <c r="A518" s="16" t="s">
        <v>431</v>
      </c>
      <c r="B518" s="77">
        <v>148.5</v>
      </c>
      <c r="C518" s="10" t="s">
        <v>1890</v>
      </c>
      <c r="D518" s="10" t="s">
        <v>1891</v>
      </c>
      <c r="E518" s="10" t="s">
        <v>459</v>
      </c>
      <c r="F518" s="33">
        <v>9780750317399</v>
      </c>
      <c r="G518" s="10" t="s">
        <v>1892</v>
      </c>
      <c r="H518" s="10" t="s">
        <v>442</v>
      </c>
      <c r="I518" s="10" t="s">
        <v>437</v>
      </c>
      <c r="J518" s="83">
        <v>43433</v>
      </c>
      <c r="K518" s="11" t="s">
        <v>449</v>
      </c>
      <c r="L518" s="12">
        <f t="shared" si="25"/>
        <v>1</v>
      </c>
      <c r="N518" s="4">
        <f t="shared" si="24"/>
        <v>24</v>
      </c>
      <c r="O518" s="4" t="str">
        <f t="shared" si="26"/>
        <v>24Yes</v>
      </c>
    </row>
    <row r="519" spans="1:15" ht="15" customHeight="1" x14ac:dyDescent="0.4">
      <c r="A519" s="16"/>
      <c r="B519" s="77">
        <v>180</v>
      </c>
      <c r="C519" s="10" t="s">
        <v>1893</v>
      </c>
      <c r="D519" s="10" t="s">
        <v>1894</v>
      </c>
      <c r="E519" s="10" t="s">
        <v>471</v>
      </c>
      <c r="F519" s="33">
        <v>9780750326148</v>
      </c>
      <c r="G519" s="10" t="s">
        <v>1895</v>
      </c>
      <c r="H519" s="10" t="s">
        <v>447</v>
      </c>
      <c r="I519" s="10" t="s">
        <v>437</v>
      </c>
      <c r="J519" s="83">
        <v>44126</v>
      </c>
      <c r="K519" s="11" t="s">
        <v>449</v>
      </c>
      <c r="L519" s="12">
        <f t="shared" si="25"/>
        <v>0</v>
      </c>
      <c r="N519" s="4">
        <f t="shared" si="24"/>
        <v>24</v>
      </c>
      <c r="O519" s="4" t="str">
        <f t="shared" si="26"/>
        <v>24</v>
      </c>
    </row>
    <row r="520" spans="1:15" ht="15" customHeight="1" x14ac:dyDescent="0.4">
      <c r="A520" s="16"/>
      <c r="B520" s="77">
        <v>180</v>
      </c>
      <c r="C520" s="10" t="s">
        <v>1896</v>
      </c>
      <c r="D520" s="10" t="s">
        <v>1894</v>
      </c>
      <c r="E520" s="10" t="s">
        <v>471</v>
      </c>
      <c r="F520" s="33">
        <v>9780750323222</v>
      </c>
      <c r="G520" s="10" t="s">
        <v>1897</v>
      </c>
      <c r="H520" s="10" t="s">
        <v>447</v>
      </c>
      <c r="I520" s="10" t="s">
        <v>437</v>
      </c>
      <c r="J520" s="83">
        <v>43770</v>
      </c>
      <c r="K520" s="11" t="s">
        <v>449</v>
      </c>
      <c r="L520" s="12">
        <f t="shared" si="25"/>
        <v>0</v>
      </c>
      <c r="N520" s="4">
        <f t="shared" si="24"/>
        <v>24</v>
      </c>
      <c r="O520" s="4" t="str">
        <f t="shared" si="26"/>
        <v>24</v>
      </c>
    </row>
    <row r="521" spans="1:15" ht="15" customHeight="1" x14ac:dyDescent="0.4">
      <c r="A521" s="16"/>
      <c r="B521" s="77">
        <v>180</v>
      </c>
      <c r="C521" s="10" t="s">
        <v>1898</v>
      </c>
      <c r="D521" s="10" t="s">
        <v>1894</v>
      </c>
      <c r="E521" s="10" t="s">
        <v>611</v>
      </c>
      <c r="F521" s="33">
        <v>9780750330459</v>
      </c>
      <c r="G521" s="10" t="s">
        <v>1899</v>
      </c>
      <c r="H521" s="10" t="s">
        <v>447</v>
      </c>
      <c r="I521" s="10" t="s">
        <v>437</v>
      </c>
      <c r="J521" s="83">
        <v>44294</v>
      </c>
      <c r="K521" s="11" t="s">
        <v>449</v>
      </c>
      <c r="L521" s="12">
        <f t="shared" si="25"/>
        <v>0</v>
      </c>
      <c r="N521" s="4">
        <f t="shared" si="24"/>
        <v>24</v>
      </c>
      <c r="O521" s="4" t="str">
        <f t="shared" si="26"/>
        <v>24</v>
      </c>
    </row>
    <row r="522" spans="1:15" ht="15" customHeight="1" x14ac:dyDescent="0.4">
      <c r="A522" s="16"/>
      <c r="B522" s="75">
        <v>112.5</v>
      </c>
      <c r="C522" s="17" t="s">
        <v>1900</v>
      </c>
      <c r="D522" s="17" t="s">
        <v>1901</v>
      </c>
      <c r="E522" s="17" t="s">
        <v>475</v>
      </c>
      <c r="F522" s="34">
        <v>9781643271118</v>
      </c>
      <c r="G522" s="17" t="s">
        <v>1902</v>
      </c>
      <c r="H522" s="17" t="s">
        <v>447</v>
      </c>
      <c r="I522" s="17" t="s">
        <v>437</v>
      </c>
      <c r="J522" s="84">
        <v>43434</v>
      </c>
      <c r="K522" s="18" t="s">
        <v>438</v>
      </c>
      <c r="L522" s="12">
        <f t="shared" si="25"/>
        <v>0</v>
      </c>
      <c r="N522" s="4">
        <f t="shared" si="24"/>
        <v>24</v>
      </c>
      <c r="O522" s="4" t="str">
        <f t="shared" si="26"/>
        <v>24</v>
      </c>
    </row>
    <row r="523" spans="1:15" ht="15" customHeight="1" x14ac:dyDescent="0.4">
      <c r="A523" s="16"/>
      <c r="B523" s="75">
        <v>112.5</v>
      </c>
      <c r="C523" s="10" t="s">
        <v>1903</v>
      </c>
      <c r="D523" s="10" t="s">
        <v>764</v>
      </c>
      <c r="E523" s="10" t="s">
        <v>455</v>
      </c>
      <c r="F523" s="33">
        <v>9781681746081</v>
      </c>
      <c r="G523" s="10" t="s">
        <v>1904</v>
      </c>
      <c r="H523" s="10" t="s">
        <v>548</v>
      </c>
      <c r="I523" s="10" t="s">
        <v>437</v>
      </c>
      <c r="J523" s="83">
        <v>42915</v>
      </c>
      <c r="K523" s="11" t="s">
        <v>438</v>
      </c>
      <c r="L523" s="12">
        <f t="shared" si="25"/>
        <v>0</v>
      </c>
      <c r="N523" s="4">
        <f t="shared" si="24"/>
        <v>24</v>
      </c>
      <c r="O523" s="4" t="str">
        <f t="shared" si="26"/>
        <v>24</v>
      </c>
    </row>
    <row r="524" spans="1:15" ht="15" customHeight="1" x14ac:dyDescent="0.4">
      <c r="A524" s="16"/>
      <c r="B524" s="75">
        <v>112.5</v>
      </c>
      <c r="C524" s="10" t="s">
        <v>1905</v>
      </c>
      <c r="D524" s="10" t="s">
        <v>1598</v>
      </c>
      <c r="E524" s="10" t="s">
        <v>475</v>
      </c>
      <c r="F524" s="33">
        <v>9781643271477</v>
      </c>
      <c r="G524" s="10" t="s">
        <v>1906</v>
      </c>
      <c r="H524" s="10" t="s">
        <v>436</v>
      </c>
      <c r="I524" s="10" t="s">
        <v>499</v>
      </c>
      <c r="J524" s="83">
        <v>43405</v>
      </c>
      <c r="K524" s="11" t="s">
        <v>438</v>
      </c>
      <c r="L524" s="12">
        <f t="shared" si="25"/>
        <v>0</v>
      </c>
      <c r="N524" s="4">
        <f t="shared" si="24"/>
        <v>24</v>
      </c>
      <c r="O524" s="4" t="str">
        <f t="shared" si="26"/>
        <v>24</v>
      </c>
    </row>
    <row r="525" spans="1:15" ht="15" customHeight="1" x14ac:dyDescent="0.4">
      <c r="A525" s="16"/>
      <c r="B525" s="77">
        <v>148.5</v>
      </c>
      <c r="C525" s="10" t="s">
        <v>1907</v>
      </c>
      <c r="D525" s="10" t="s">
        <v>663</v>
      </c>
      <c r="E525" s="10" t="s">
        <v>512</v>
      </c>
      <c r="F525" s="33">
        <v>9780750314176</v>
      </c>
      <c r="G525" s="10" t="s">
        <v>1908</v>
      </c>
      <c r="H525" s="10" t="s">
        <v>650</v>
      </c>
      <c r="I525" s="10" t="s">
        <v>448</v>
      </c>
      <c r="J525" s="83">
        <v>43647</v>
      </c>
      <c r="K525" s="11" t="s">
        <v>449</v>
      </c>
      <c r="L525" s="12">
        <f t="shared" si="25"/>
        <v>0</v>
      </c>
      <c r="N525" s="4">
        <f t="shared" si="24"/>
        <v>24</v>
      </c>
      <c r="O525" s="4" t="str">
        <f t="shared" si="26"/>
        <v>24</v>
      </c>
    </row>
    <row r="526" spans="1:15" ht="15" customHeight="1" x14ac:dyDescent="0.4">
      <c r="A526" s="16"/>
      <c r="B526" s="77">
        <v>148.5</v>
      </c>
      <c r="C526" s="10" t="s">
        <v>1909</v>
      </c>
      <c r="D526" s="10" t="s">
        <v>663</v>
      </c>
      <c r="E526" s="10" t="s">
        <v>512</v>
      </c>
      <c r="F526" s="33">
        <v>9780750314206</v>
      </c>
      <c r="G526" s="10" t="s">
        <v>1910</v>
      </c>
      <c r="H526" s="10" t="s">
        <v>650</v>
      </c>
      <c r="I526" s="10" t="s">
        <v>448</v>
      </c>
      <c r="J526" s="83">
        <v>43647</v>
      </c>
      <c r="K526" s="11" t="s">
        <v>449</v>
      </c>
      <c r="L526" s="12">
        <f t="shared" si="25"/>
        <v>0</v>
      </c>
      <c r="N526" s="4">
        <f t="shared" si="24"/>
        <v>24</v>
      </c>
      <c r="O526" s="4" t="str">
        <f t="shared" si="26"/>
        <v>24</v>
      </c>
    </row>
    <row r="527" spans="1:15" ht="15" customHeight="1" x14ac:dyDescent="0.4">
      <c r="A527" s="16"/>
      <c r="B527" s="75">
        <v>112.5</v>
      </c>
      <c r="C527" s="10" t="s">
        <v>1911</v>
      </c>
      <c r="D527" s="10" t="s">
        <v>1912</v>
      </c>
      <c r="E527" s="10" t="s">
        <v>455</v>
      </c>
      <c r="F527" s="33">
        <v>9781681744803</v>
      </c>
      <c r="G527" s="10" t="s">
        <v>1913</v>
      </c>
      <c r="H527" s="10" t="s">
        <v>548</v>
      </c>
      <c r="I527" s="10" t="s">
        <v>437</v>
      </c>
      <c r="J527" s="83">
        <v>42825</v>
      </c>
      <c r="K527" s="11" t="s">
        <v>438</v>
      </c>
      <c r="L527" s="12">
        <f t="shared" si="25"/>
        <v>0</v>
      </c>
      <c r="N527" s="4">
        <f t="shared" si="24"/>
        <v>24</v>
      </c>
      <c r="O527" s="4" t="str">
        <f t="shared" si="26"/>
        <v>24</v>
      </c>
    </row>
    <row r="528" spans="1:15" ht="15" customHeight="1" x14ac:dyDescent="0.4">
      <c r="A528" s="16"/>
      <c r="B528" s="77">
        <v>180</v>
      </c>
      <c r="C528" s="10" t="s">
        <v>1914</v>
      </c>
      <c r="D528" s="10" t="s">
        <v>530</v>
      </c>
      <c r="E528" s="10" t="s">
        <v>471</v>
      </c>
      <c r="F528" s="33">
        <v>9780750334617</v>
      </c>
      <c r="G528" s="10" t="s">
        <v>1915</v>
      </c>
      <c r="H528" s="10" t="s">
        <v>461</v>
      </c>
      <c r="I528" s="10" t="s">
        <v>437</v>
      </c>
      <c r="J528" s="83">
        <v>44095</v>
      </c>
      <c r="K528" s="11" t="s">
        <v>449</v>
      </c>
      <c r="L528" s="12">
        <f t="shared" si="25"/>
        <v>0</v>
      </c>
      <c r="N528" s="4">
        <f t="shared" si="24"/>
        <v>24</v>
      </c>
      <c r="O528" s="4" t="str">
        <f t="shared" si="26"/>
        <v>24</v>
      </c>
    </row>
    <row r="529" spans="1:15" ht="15" customHeight="1" x14ac:dyDescent="0.4">
      <c r="A529" s="16"/>
      <c r="B529" s="75">
        <v>112.5</v>
      </c>
      <c r="C529" s="10" t="s">
        <v>1916</v>
      </c>
      <c r="D529" s="10" t="s">
        <v>1404</v>
      </c>
      <c r="E529" s="10" t="s">
        <v>584</v>
      </c>
      <c r="F529" s="33">
        <v>9781643276359</v>
      </c>
      <c r="G529" s="10" t="s">
        <v>1917</v>
      </c>
      <c r="H529" s="10" t="s">
        <v>477</v>
      </c>
      <c r="I529" s="10" t="s">
        <v>437</v>
      </c>
      <c r="J529" s="83">
        <v>43622</v>
      </c>
      <c r="K529" s="11" t="s">
        <v>438</v>
      </c>
      <c r="L529" s="12">
        <f t="shared" si="25"/>
        <v>0</v>
      </c>
      <c r="N529" s="4">
        <f t="shared" si="24"/>
        <v>24</v>
      </c>
      <c r="O529" s="4" t="str">
        <f t="shared" si="26"/>
        <v>24</v>
      </c>
    </row>
    <row r="530" spans="1:15" ht="15" customHeight="1" x14ac:dyDescent="0.4">
      <c r="A530" s="16"/>
      <c r="B530" s="75">
        <v>112.5</v>
      </c>
      <c r="C530" s="10" t="s">
        <v>1918</v>
      </c>
      <c r="D530" s="10" t="s">
        <v>1919</v>
      </c>
      <c r="E530" s="10" t="s">
        <v>455</v>
      </c>
      <c r="F530" s="33">
        <v>9781681744889</v>
      </c>
      <c r="G530" s="10" t="s">
        <v>1920</v>
      </c>
      <c r="H530" s="10" t="s">
        <v>523</v>
      </c>
      <c r="I530" s="10" t="s">
        <v>499</v>
      </c>
      <c r="J530" s="83">
        <v>42808</v>
      </c>
      <c r="K530" s="11" t="s">
        <v>438</v>
      </c>
      <c r="L530" s="12">
        <f t="shared" si="25"/>
        <v>0</v>
      </c>
      <c r="N530" s="4">
        <f t="shared" si="24"/>
        <v>24</v>
      </c>
      <c r="O530" s="4" t="str">
        <f t="shared" si="26"/>
        <v>24</v>
      </c>
    </row>
    <row r="531" spans="1:15" ht="15" customHeight="1" x14ac:dyDescent="0.4">
      <c r="A531" s="16"/>
      <c r="B531" s="77">
        <v>45</v>
      </c>
      <c r="C531" s="10" t="s">
        <v>1921</v>
      </c>
      <c r="D531" s="10" t="s">
        <v>1919</v>
      </c>
      <c r="E531" s="10" t="s">
        <v>611</v>
      </c>
      <c r="F531" s="33">
        <v>9780750335812</v>
      </c>
      <c r="G531" s="10" t="s">
        <v>1922</v>
      </c>
      <c r="H531" s="10" t="s">
        <v>523</v>
      </c>
      <c r="I531" s="10" t="s">
        <v>499</v>
      </c>
      <c r="J531" s="83">
        <v>44404</v>
      </c>
      <c r="K531" s="11" t="s">
        <v>449</v>
      </c>
      <c r="L531" s="12">
        <f t="shared" si="25"/>
        <v>0</v>
      </c>
      <c r="N531" s="4">
        <f t="shared" si="24"/>
        <v>24</v>
      </c>
      <c r="O531" s="4" t="str">
        <f t="shared" si="26"/>
        <v>24</v>
      </c>
    </row>
    <row r="532" spans="1:15" ht="15" customHeight="1" x14ac:dyDescent="0.4">
      <c r="A532" s="16"/>
      <c r="B532" s="75">
        <v>112.5</v>
      </c>
      <c r="C532" s="10" t="s">
        <v>1923</v>
      </c>
      <c r="D532" s="10" t="s">
        <v>1924</v>
      </c>
      <c r="E532" s="10" t="s">
        <v>496</v>
      </c>
      <c r="F532" s="33">
        <v>9781681740416</v>
      </c>
      <c r="G532" s="10" t="s">
        <v>1925</v>
      </c>
      <c r="H532" s="10" t="s">
        <v>548</v>
      </c>
      <c r="I532" s="10" t="s">
        <v>448</v>
      </c>
      <c r="J532" s="83">
        <v>42339</v>
      </c>
      <c r="K532" s="11" t="s">
        <v>438</v>
      </c>
      <c r="L532" s="12">
        <f t="shared" si="25"/>
        <v>0</v>
      </c>
      <c r="N532" s="4">
        <f t="shared" si="24"/>
        <v>24</v>
      </c>
      <c r="O532" s="4" t="str">
        <f t="shared" si="26"/>
        <v>24</v>
      </c>
    </row>
    <row r="533" spans="1:15" ht="15" customHeight="1" x14ac:dyDescent="0.4">
      <c r="A533" s="16"/>
      <c r="B533" s="75">
        <v>112.5</v>
      </c>
      <c r="C533" s="10" t="s">
        <v>1926</v>
      </c>
      <c r="D533" s="10" t="s">
        <v>1927</v>
      </c>
      <c r="E533" s="10" t="s">
        <v>496</v>
      </c>
      <c r="F533" s="33">
        <v>9781681742649</v>
      </c>
      <c r="G533" s="10" t="s">
        <v>1928</v>
      </c>
      <c r="H533" s="10" t="s">
        <v>601</v>
      </c>
      <c r="I533" s="10" t="s">
        <v>499</v>
      </c>
      <c r="J533" s="83">
        <v>42430</v>
      </c>
      <c r="K533" s="11" t="s">
        <v>438</v>
      </c>
      <c r="L533" s="12">
        <f t="shared" si="25"/>
        <v>0</v>
      </c>
      <c r="N533" s="4">
        <f t="shared" si="24"/>
        <v>24</v>
      </c>
      <c r="O533" s="4" t="str">
        <f t="shared" si="26"/>
        <v>24</v>
      </c>
    </row>
    <row r="534" spans="1:15" ht="15" customHeight="1" x14ac:dyDescent="0.4">
      <c r="A534" s="16"/>
      <c r="B534" s="77">
        <v>148.5</v>
      </c>
      <c r="C534" s="10" t="s">
        <v>1929</v>
      </c>
      <c r="D534" s="10" t="s">
        <v>1930</v>
      </c>
      <c r="E534" s="10" t="s">
        <v>660</v>
      </c>
      <c r="F534" s="33">
        <v>9780750313780</v>
      </c>
      <c r="G534" s="10" t="s">
        <v>1931</v>
      </c>
      <c r="H534" s="10" t="s">
        <v>608</v>
      </c>
      <c r="I534" s="10" t="s">
        <v>437</v>
      </c>
      <c r="J534" s="83">
        <v>43032</v>
      </c>
      <c r="K534" s="11" t="s">
        <v>449</v>
      </c>
      <c r="L534" s="12">
        <f t="shared" si="25"/>
        <v>0</v>
      </c>
      <c r="N534" s="4">
        <f t="shared" si="24"/>
        <v>24</v>
      </c>
      <c r="O534" s="4" t="str">
        <f t="shared" si="26"/>
        <v>24</v>
      </c>
    </row>
    <row r="535" spans="1:15" ht="15" customHeight="1" x14ac:dyDescent="0.4">
      <c r="A535" s="16"/>
      <c r="B535" s="77">
        <v>148.5</v>
      </c>
      <c r="C535" s="10" t="s">
        <v>1932</v>
      </c>
      <c r="D535" s="10" t="s">
        <v>1933</v>
      </c>
      <c r="E535" s="10" t="s">
        <v>512</v>
      </c>
      <c r="F535" s="33">
        <v>9780750323826</v>
      </c>
      <c r="G535" s="10" t="s">
        <v>1934</v>
      </c>
      <c r="H535" s="10" t="s">
        <v>447</v>
      </c>
      <c r="I535" s="10" t="s">
        <v>437</v>
      </c>
      <c r="J535" s="83">
        <v>43601</v>
      </c>
      <c r="K535" s="11" t="s">
        <v>449</v>
      </c>
      <c r="L535" s="12">
        <f t="shared" si="25"/>
        <v>0</v>
      </c>
      <c r="N535" s="4">
        <f t="shared" si="24"/>
        <v>24</v>
      </c>
      <c r="O535" s="4" t="str">
        <f t="shared" si="26"/>
        <v>24</v>
      </c>
    </row>
    <row r="536" spans="1:15" ht="15" customHeight="1" x14ac:dyDescent="0.4">
      <c r="A536" s="16"/>
      <c r="B536" s="77">
        <v>180</v>
      </c>
      <c r="C536" s="10" t="s">
        <v>1935</v>
      </c>
      <c r="D536" s="10" t="s">
        <v>1936</v>
      </c>
      <c r="E536" s="10" t="s">
        <v>611</v>
      </c>
      <c r="F536" s="33">
        <v>9780750322546</v>
      </c>
      <c r="G536" s="10" t="s">
        <v>1937</v>
      </c>
      <c r="H536" s="10" t="s">
        <v>594</v>
      </c>
      <c r="I536" s="10" t="s">
        <v>437</v>
      </c>
      <c r="J536" s="83">
        <v>44230</v>
      </c>
      <c r="K536" s="11" t="s">
        <v>449</v>
      </c>
      <c r="L536" s="12">
        <f t="shared" si="25"/>
        <v>0</v>
      </c>
      <c r="N536" s="4">
        <f t="shared" si="24"/>
        <v>24</v>
      </c>
      <c r="O536" s="4" t="str">
        <f t="shared" si="26"/>
        <v>24</v>
      </c>
    </row>
    <row r="537" spans="1:15" ht="15" customHeight="1" x14ac:dyDescent="0.4">
      <c r="A537" s="16" t="s">
        <v>431</v>
      </c>
      <c r="B537" s="77">
        <v>148.5</v>
      </c>
      <c r="C537" s="10" t="s">
        <v>1938</v>
      </c>
      <c r="D537" s="10" t="s">
        <v>1939</v>
      </c>
      <c r="E537" s="10" t="s">
        <v>512</v>
      </c>
      <c r="F537" s="33">
        <v>9780750320245</v>
      </c>
      <c r="G537" s="10" t="s">
        <v>1940</v>
      </c>
      <c r="H537" s="10" t="s">
        <v>734</v>
      </c>
      <c r="I537" s="10" t="s">
        <v>437</v>
      </c>
      <c r="J537" s="83">
        <v>43496</v>
      </c>
      <c r="K537" s="11" t="s">
        <v>449</v>
      </c>
      <c r="L537" s="12">
        <f t="shared" si="25"/>
        <v>1</v>
      </c>
      <c r="N537" s="4">
        <f t="shared" si="24"/>
        <v>25</v>
      </c>
      <c r="O537" s="4" t="str">
        <f t="shared" si="26"/>
        <v>25Yes</v>
      </c>
    </row>
    <row r="538" spans="1:15" ht="15" customHeight="1" x14ac:dyDescent="0.4">
      <c r="A538" s="16"/>
      <c r="B538" s="77">
        <v>148.5</v>
      </c>
      <c r="C538" s="10" t="s">
        <v>1941</v>
      </c>
      <c r="D538" s="10" t="s">
        <v>1942</v>
      </c>
      <c r="E538" s="10" t="s">
        <v>588</v>
      </c>
      <c r="F538" s="33">
        <v>9780750311380</v>
      </c>
      <c r="G538" s="10" t="s">
        <v>1943</v>
      </c>
      <c r="H538" s="10" t="s">
        <v>436</v>
      </c>
      <c r="I538" s="10" t="s">
        <v>437</v>
      </c>
      <c r="J538" s="83">
        <v>42040</v>
      </c>
      <c r="K538" s="11" t="s">
        <v>449</v>
      </c>
      <c r="L538" s="12">
        <f t="shared" si="25"/>
        <v>0</v>
      </c>
      <c r="N538" s="4">
        <f t="shared" si="24"/>
        <v>25</v>
      </c>
      <c r="O538" s="4" t="str">
        <f t="shared" si="26"/>
        <v>25</v>
      </c>
    </row>
    <row r="539" spans="1:15" ht="15" customHeight="1" x14ac:dyDescent="0.4">
      <c r="A539" s="16"/>
      <c r="B539" s="75">
        <v>112.5</v>
      </c>
      <c r="C539" s="10" t="s">
        <v>1944</v>
      </c>
      <c r="D539" s="10" t="s">
        <v>1945</v>
      </c>
      <c r="E539" s="10" t="s">
        <v>455</v>
      </c>
      <c r="F539" s="33">
        <v>9781681740515</v>
      </c>
      <c r="G539" s="10" t="s">
        <v>1946</v>
      </c>
      <c r="H539" s="10" t="s">
        <v>523</v>
      </c>
      <c r="I539" s="10" t="s">
        <v>437</v>
      </c>
      <c r="J539" s="83">
        <v>42583</v>
      </c>
      <c r="K539" s="11" t="s">
        <v>438</v>
      </c>
      <c r="L539" s="12">
        <f t="shared" si="25"/>
        <v>0</v>
      </c>
      <c r="N539" s="4">
        <f t="shared" ref="N539:N591" si="27">L539+N538</f>
        <v>25</v>
      </c>
      <c r="O539" s="4" t="str">
        <f t="shared" ref="O539:O591" si="28">N539&amp;A539</f>
        <v>25</v>
      </c>
    </row>
    <row r="540" spans="1:15" ht="15" customHeight="1" x14ac:dyDescent="0.4">
      <c r="A540" s="16"/>
      <c r="B540" s="75">
        <v>112.5</v>
      </c>
      <c r="C540" s="10" t="s">
        <v>1947</v>
      </c>
      <c r="D540" s="10" t="s">
        <v>1948</v>
      </c>
      <c r="E540" s="10" t="s">
        <v>492</v>
      </c>
      <c r="F540" s="33">
        <v>9781681742939</v>
      </c>
      <c r="G540" s="10" t="s">
        <v>1949</v>
      </c>
      <c r="H540" s="10" t="s">
        <v>548</v>
      </c>
      <c r="I540" s="10" t="s">
        <v>499</v>
      </c>
      <c r="J540" s="83">
        <v>43031</v>
      </c>
      <c r="K540" s="11" t="s">
        <v>438</v>
      </c>
      <c r="L540" s="12">
        <f t="shared" si="25"/>
        <v>0</v>
      </c>
      <c r="N540" s="4">
        <f t="shared" si="27"/>
        <v>25</v>
      </c>
      <c r="O540" s="4" t="str">
        <f t="shared" si="28"/>
        <v>25</v>
      </c>
    </row>
    <row r="541" spans="1:15" ht="15" customHeight="1" x14ac:dyDescent="0.4">
      <c r="A541" s="16"/>
      <c r="B541" s="75">
        <v>112.5</v>
      </c>
      <c r="C541" s="10" t="s">
        <v>1950</v>
      </c>
      <c r="D541" s="10" t="s">
        <v>1951</v>
      </c>
      <c r="E541" s="10" t="s">
        <v>492</v>
      </c>
      <c r="F541" s="33">
        <v>9781681748986</v>
      </c>
      <c r="G541" s="10" t="s">
        <v>1952</v>
      </c>
      <c r="H541" s="10" t="s">
        <v>590</v>
      </c>
      <c r="I541" s="10" t="s">
        <v>499</v>
      </c>
      <c r="J541" s="83">
        <v>43168</v>
      </c>
      <c r="K541" s="11" t="s">
        <v>438</v>
      </c>
      <c r="L541" s="12">
        <f t="shared" si="25"/>
        <v>0</v>
      </c>
      <c r="N541" s="4">
        <f t="shared" si="27"/>
        <v>25</v>
      </c>
      <c r="O541" s="4" t="str">
        <f t="shared" si="28"/>
        <v>25</v>
      </c>
    </row>
    <row r="542" spans="1:15" ht="15" customHeight="1" x14ac:dyDescent="0.4">
      <c r="A542" s="16"/>
      <c r="B542" s="75">
        <v>112.5</v>
      </c>
      <c r="C542" s="10" t="s">
        <v>1953</v>
      </c>
      <c r="D542" s="10" t="s">
        <v>1954</v>
      </c>
      <c r="E542" s="10" t="s">
        <v>584</v>
      </c>
      <c r="F542" s="33">
        <v>9781643274553</v>
      </c>
      <c r="G542" s="10" t="s">
        <v>1955</v>
      </c>
      <c r="H542" s="10" t="s">
        <v>601</v>
      </c>
      <c r="I542" s="10" t="s">
        <v>499</v>
      </c>
      <c r="J542" s="83">
        <v>43658</v>
      </c>
      <c r="K542" s="11" t="s">
        <v>438</v>
      </c>
      <c r="L542" s="12">
        <f t="shared" si="25"/>
        <v>0</v>
      </c>
      <c r="N542" s="4">
        <f t="shared" si="27"/>
        <v>25</v>
      </c>
      <c r="O542" s="4" t="str">
        <f t="shared" si="28"/>
        <v>25</v>
      </c>
    </row>
    <row r="543" spans="1:15" ht="15" customHeight="1" x14ac:dyDescent="0.4">
      <c r="A543" s="16"/>
      <c r="B543" s="77">
        <v>148.5</v>
      </c>
      <c r="C543" s="10" t="s">
        <v>1956</v>
      </c>
      <c r="D543" s="10" t="s">
        <v>1957</v>
      </c>
      <c r="E543" s="10" t="s">
        <v>588</v>
      </c>
      <c r="F543" s="33">
        <v>9780750312134</v>
      </c>
      <c r="G543" s="10" t="s">
        <v>1958</v>
      </c>
      <c r="H543" s="10" t="s">
        <v>477</v>
      </c>
      <c r="I543" s="10" t="s">
        <v>437</v>
      </c>
      <c r="J543" s="83">
        <v>42516</v>
      </c>
      <c r="K543" s="11" t="s">
        <v>449</v>
      </c>
      <c r="L543" s="12">
        <f t="shared" si="25"/>
        <v>0</v>
      </c>
      <c r="N543" s="4">
        <f t="shared" si="27"/>
        <v>25</v>
      </c>
      <c r="O543" s="4" t="str">
        <f t="shared" si="28"/>
        <v>25</v>
      </c>
    </row>
    <row r="544" spans="1:15" ht="15" customHeight="1" x14ac:dyDescent="0.4">
      <c r="A544" s="16"/>
      <c r="B544" s="77">
        <v>148.5</v>
      </c>
      <c r="C544" s="10" t="s">
        <v>1959</v>
      </c>
      <c r="D544" s="10" t="s">
        <v>1960</v>
      </c>
      <c r="E544" s="10" t="s">
        <v>512</v>
      </c>
      <c r="F544" s="33">
        <v>9780750320740</v>
      </c>
      <c r="G544" s="10" t="s">
        <v>1961</v>
      </c>
      <c r="H544" s="10" t="s">
        <v>650</v>
      </c>
      <c r="I544" s="10" t="s">
        <v>448</v>
      </c>
      <c r="J544" s="83">
        <v>43496</v>
      </c>
      <c r="K544" s="11" t="s">
        <v>449</v>
      </c>
      <c r="L544" s="12">
        <f t="shared" si="25"/>
        <v>0</v>
      </c>
      <c r="N544" s="4">
        <f t="shared" si="27"/>
        <v>25</v>
      </c>
      <c r="O544" s="4" t="str">
        <f t="shared" si="28"/>
        <v>25</v>
      </c>
    </row>
    <row r="545" spans="1:15" ht="15" customHeight="1" x14ac:dyDescent="0.4">
      <c r="A545" s="16"/>
      <c r="B545" s="77">
        <v>148.5</v>
      </c>
      <c r="C545" s="17" t="s">
        <v>1962</v>
      </c>
      <c r="D545" s="17" t="s">
        <v>1963</v>
      </c>
      <c r="E545" s="17" t="s">
        <v>588</v>
      </c>
      <c r="F545" s="34">
        <v>9780750310437</v>
      </c>
      <c r="G545" s="17" t="s">
        <v>1964</v>
      </c>
      <c r="H545" s="17" t="s">
        <v>442</v>
      </c>
      <c r="I545" s="17" t="s">
        <v>437</v>
      </c>
      <c r="J545" s="84">
        <v>42347</v>
      </c>
      <c r="K545" s="18" t="s">
        <v>449</v>
      </c>
      <c r="L545" s="12">
        <f t="shared" si="25"/>
        <v>0</v>
      </c>
      <c r="N545" s="4">
        <f t="shared" si="27"/>
        <v>25</v>
      </c>
      <c r="O545" s="4" t="str">
        <f t="shared" si="28"/>
        <v>25</v>
      </c>
    </row>
    <row r="546" spans="1:15" ht="15" customHeight="1" x14ac:dyDescent="0.4">
      <c r="A546" s="16"/>
      <c r="B546" s="75">
        <v>112.5</v>
      </c>
      <c r="C546" s="10" t="s">
        <v>1965</v>
      </c>
      <c r="D546" s="10" t="s">
        <v>911</v>
      </c>
      <c r="E546" s="10" t="s">
        <v>434</v>
      </c>
      <c r="F546" s="33">
        <v>9781627056748</v>
      </c>
      <c r="G546" s="10" t="s">
        <v>1966</v>
      </c>
      <c r="H546" s="10" t="s">
        <v>608</v>
      </c>
      <c r="I546" s="10" t="s">
        <v>499</v>
      </c>
      <c r="J546" s="83">
        <v>41730</v>
      </c>
      <c r="K546" s="11" t="s">
        <v>438</v>
      </c>
      <c r="L546" s="12">
        <f t="shared" si="25"/>
        <v>0</v>
      </c>
      <c r="N546" s="4">
        <f t="shared" si="27"/>
        <v>25</v>
      </c>
      <c r="O546" s="4" t="str">
        <f t="shared" si="28"/>
        <v>25</v>
      </c>
    </row>
    <row r="547" spans="1:15" ht="15" customHeight="1" x14ac:dyDescent="0.4">
      <c r="A547" s="16"/>
      <c r="B547" s="77">
        <v>148.5</v>
      </c>
      <c r="C547" s="17" t="s">
        <v>1967</v>
      </c>
      <c r="D547" s="17" t="s">
        <v>1968</v>
      </c>
      <c r="E547" s="17" t="s">
        <v>451</v>
      </c>
      <c r="F547" s="34">
        <v>9780750312677</v>
      </c>
      <c r="G547" s="17" t="s">
        <v>1969</v>
      </c>
      <c r="H547" s="17" t="s">
        <v>447</v>
      </c>
      <c r="I547" s="17" t="s">
        <v>448</v>
      </c>
      <c r="J547" s="84">
        <v>42674</v>
      </c>
      <c r="K547" s="18" t="s">
        <v>449</v>
      </c>
      <c r="L547" s="12">
        <f t="shared" si="25"/>
        <v>0</v>
      </c>
      <c r="N547" s="4">
        <f t="shared" si="27"/>
        <v>25</v>
      </c>
      <c r="O547" s="4" t="str">
        <f t="shared" si="28"/>
        <v>25</v>
      </c>
    </row>
    <row r="548" spans="1:15" ht="15" customHeight="1" x14ac:dyDescent="0.4">
      <c r="A548" s="16"/>
      <c r="B548" s="75">
        <v>112.5</v>
      </c>
      <c r="C548" s="10" t="s">
        <v>1970</v>
      </c>
      <c r="D548" s="10" t="s">
        <v>1971</v>
      </c>
      <c r="E548" s="10" t="s">
        <v>434</v>
      </c>
      <c r="F548" s="33">
        <v>9781627054522</v>
      </c>
      <c r="G548" s="10" t="s">
        <v>1972</v>
      </c>
      <c r="H548" s="10" t="s">
        <v>594</v>
      </c>
      <c r="I548" s="10" t="s">
        <v>499</v>
      </c>
      <c r="J548" s="83">
        <v>41974</v>
      </c>
      <c r="K548" s="11" t="s">
        <v>438</v>
      </c>
      <c r="L548" s="12">
        <f t="shared" si="25"/>
        <v>0</v>
      </c>
      <c r="N548" s="4">
        <f t="shared" si="27"/>
        <v>25</v>
      </c>
      <c r="O548" s="4" t="str">
        <f t="shared" si="28"/>
        <v>25</v>
      </c>
    </row>
    <row r="549" spans="1:15" ht="15" customHeight="1" x14ac:dyDescent="0.4">
      <c r="B549" s="79">
        <v>148.5</v>
      </c>
      <c r="C549" s="10" t="s">
        <v>1973</v>
      </c>
      <c r="D549" s="10" t="s">
        <v>1974</v>
      </c>
      <c r="E549" s="10" t="s">
        <v>660</v>
      </c>
      <c r="F549" s="33">
        <v>9780750315524</v>
      </c>
      <c r="G549" s="10" t="s">
        <v>1975</v>
      </c>
      <c r="H549" s="10" t="s">
        <v>650</v>
      </c>
      <c r="I549" s="10" t="s">
        <v>448</v>
      </c>
      <c r="J549" s="83">
        <v>43096</v>
      </c>
      <c r="K549" s="11" t="s">
        <v>449</v>
      </c>
      <c r="L549" s="12">
        <f t="shared" si="25"/>
        <v>0</v>
      </c>
      <c r="N549" s="4">
        <f t="shared" si="27"/>
        <v>25</v>
      </c>
      <c r="O549" s="4" t="str">
        <f t="shared" si="28"/>
        <v>25</v>
      </c>
    </row>
    <row r="550" spans="1:15" ht="15" customHeight="1" x14ac:dyDescent="0.4">
      <c r="A550" s="16" t="s">
        <v>431</v>
      </c>
      <c r="B550" s="77">
        <v>180</v>
      </c>
      <c r="C550" s="10" t="s">
        <v>1976</v>
      </c>
      <c r="D550" s="10" t="s">
        <v>440</v>
      </c>
      <c r="E550" s="10" t="s">
        <v>611</v>
      </c>
      <c r="F550" s="33">
        <v>9780750338776</v>
      </c>
      <c r="G550" s="10" t="s">
        <v>1977</v>
      </c>
      <c r="H550" s="10" t="s">
        <v>442</v>
      </c>
      <c r="I550" s="10" t="s">
        <v>437</v>
      </c>
      <c r="J550" s="83">
        <v>44294</v>
      </c>
      <c r="K550" s="11" t="s">
        <v>449</v>
      </c>
      <c r="L550" s="12">
        <f t="shared" si="25"/>
        <v>1</v>
      </c>
      <c r="N550" s="4">
        <f t="shared" si="27"/>
        <v>26</v>
      </c>
      <c r="O550" s="4" t="str">
        <f t="shared" si="28"/>
        <v>26Yes</v>
      </c>
    </row>
    <row r="551" spans="1:15" ht="15" customHeight="1" x14ac:dyDescent="0.4">
      <c r="A551" s="16"/>
      <c r="B551" s="75">
        <v>112.5</v>
      </c>
      <c r="C551" s="10" t="s">
        <v>1978</v>
      </c>
      <c r="D551" s="10" t="s">
        <v>1979</v>
      </c>
      <c r="E551" s="10" t="s">
        <v>492</v>
      </c>
      <c r="F551" s="33">
        <v>9781681746975</v>
      </c>
      <c r="G551" s="10" t="s">
        <v>1980</v>
      </c>
      <c r="H551" s="10" t="s">
        <v>594</v>
      </c>
      <c r="I551" s="10" t="s">
        <v>448</v>
      </c>
      <c r="J551" s="83">
        <v>43089</v>
      </c>
      <c r="K551" s="11" t="s">
        <v>438</v>
      </c>
      <c r="L551" s="12">
        <f t="shared" si="25"/>
        <v>0</v>
      </c>
      <c r="N551" s="4">
        <f t="shared" si="27"/>
        <v>26</v>
      </c>
      <c r="O551" s="4" t="str">
        <f t="shared" si="28"/>
        <v>26</v>
      </c>
    </row>
    <row r="552" spans="1:15" ht="15" customHeight="1" x14ac:dyDescent="0.4">
      <c r="A552" s="16"/>
      <c r="B552" s="75">
        <v>112.5</v>
      </c>
      <c r="C552" s="10" t="s">
        <v>1981</v>
      </c>
      <c r="D552" s="10" t="s">
        <v>1979</v>
      </c>
      <c r="E552" s="10" t="s">
        <v>492</v>
      </c>
      <c r="F552" s="33">
        <v>9781681749808</v>
      </c>
      <c r="G552" s="10" t="s">
        <v>1982</v>
      </c>
      <c r="H552" s="10" t="s">
        <v>594</v>
      </c>
      <c r="I552" s="10" t="s">
        <v>448</v>
      </c>
      <c r="J552" s="83">
        <v>43262</v>
      </c>
      <c r="K552" s="11" t="s">
        <v>438</v>
      </c>
      <c r="L552" s="12">
        <f t="shared" si="25"/>
        <v>0</v>
      </c>
      <c r="N552" s="4">
        <f t="shared" si="27"/>
        <v>26</v>
      </c>
      <c r="O552" s="4" t="str">
        <f t="shared" si="28"/>
        <v>26</v>
      </c>
    </row>
    <row r="553" spans="1:15" ht="15" customHeight="1" x14ac:dyDescent="0.4">
      <c r="A553" s="16"/>
      <c r="B553" s="75">
        <v>112.5</v>
      </c>
      <c r="C553" s="10" t="s">
        <v>1983</v>
      </c>
      <c r="D553" s="10" t="s">
        <v>1984</v>
      </c>
      <c r="E553" s="10" t="s">
        <v>475</v>
      </c>
      <c r="F553" s="33">
        <v>9781643270197</v>
      </c>
      <c r="G553" s="10" t="s">
        <v>1985</v>
      </c>
      <c r="H553" s="10" t="s">
        <v>650</v>
      </c>
      <c r="I553" s="10" t="s">
        <v>437</v>
      </c>
      <c r="J553" s="83">
        <v>43286</v>
      </c>
      <c r="K553" s="11" t="s">
        <v>438</v>
      </c>
      <c r="L553" s="12">
        <f t="shared" si="25"/>
        <v>0</v>
      </c>
      <c r="N553" s="4">
        <f t="shared" si="27"/>
        <v>26</v>
      </c>
      <c r="O553" s="4" t="str">
        <f t="shared" si="28"/>
        <v>26</v>
      </c>
    </row>
    <row r="554" spans="1:15" ht="15" customHeight="1" x14ac:dyDescent="0.4">
      <c r="A554" s="16"/>
      <c r="B554" s="77">
        <v>148.5</v>
      </c>
      <c r="C554" s="10" t="s">
        <v>1986</v>
      </c>
      <c r="D554" s="10" t="s">
        <v>1837</v>
      </c>
      <c r="E554" s="10" t="s">
        <v>660</v>
      </c>
      <c r="F554" s="33">
        <v>9780750316729</v>
      </c>
      <c r="G554" s="10" t="s">
        <v>1987</v>
      </c>
      <c r="H554" s="10" t="s">
        <v>442</v>
      </c>
      <c r="I554" s="10" t="s">
        <v>437</v>
      </c>
      <c r="J554" s="83">
        <v>43080</v>
      </c>
      <c r="K554" s="11" t="s">
        <v>449</v>
      </c>
      <c r="L554" s="12">
        <f t="shared" si="25"/>
        <v>0</v>
      </c>
      <c r="N554" s="4">
        <f t="shared" si="27"/>
        <v>26</v>
      </c>
      <c r="O554" s="4" t="str">
        <f t="shared" si="28"/>
        <v>26</v>
      </c>
    </row>
    <row r="555" spans="1:15" ht="15" customHeight="1" x14ac:dyDescent="0.4">
      <c r="A555" s="16"/>
      <c r="B555" s="75">
        <v>112.5</v>
      </c>
      <c r="C555" s="10" t="s">
        <v>1988</v>
      </c>
      <c r="D555" s="10" t="s">
        <v>1989</v>
      </c>
      <c r="E555" s="10" t="s">
        <v>492</v>
      </c>
      <c r="F555" s="33">
        <v>9781681745848</v>
      </c>
      <c r="G555" s="10" t="s">
        <v>1990</v>
      </c>
      <c r="H555" s="10" t="s">
        <v>442</v>
      </c>
      <c r="I555" s="10" t="s">
        <v>448</v>
      </c>
      <c r="J555" s="83">
        <v>43147</v>
      </c>
      <c r="K555" s="11" t="s">
        <v>438</v>
      </c>
      <c r="L555" s="12">
        <f t="shared" si="25"/>
        <v>0</v>
      </c>
      <c r="N555" s="4">
        <f t="shared" si="27"/>
        <v>26</v>
      </c>
      <c r="O555" s="4" t="str">
        <f t="shared" si="28"/>
        <v>26</v>
      </c>
    </row>
    <row r="556" spans="1:15" ht="15" customHeight="1" x14ac:dyDescent="0.4">
      <c r="A556" s="16"/>
      <c r="B556" s="77">
        <v>180</v>
      </c>
      <c r="C556" s="10" t="s">
        <v>1991</v>
      </c>
      <c r="D556" s="10" t="s">
        <v>1992</v>
      </c>
      <c r="E556" s="10" t="s">
        <v>471</v>
      </c>
      <c r="F556" s="33">
        <v>9780750331616</v>
      </c>
      <c r="G556" s="10" t="s">
        <v>1993</v>
      </c>
      <c r="H556" s="10" t="s">
        <v>477</v>
      </c>
      <c r="I556" s="10" t="s">
        <v>437</v>
      </c>
      <c r="J556" s="83">
        <v>43913</v>
      </c>
      <c r="K556" s="11" t="s">
        <v>535</v>
      </c>
      <c r="L556" s="12">
        <f t="shared" si="25"/>
        <v>0</v>
      </c>
      <c r="N556" s="4">
        <f t="shared" si="27"/>
        <v>26</v>
      </c>
      <c r="O556" s="4" t="str">
        <f t="shared" si="28"/>
        <v>26</v>
      </c>
    </row>
    <row r="557" spans="1:15" ht="15" customHeight="1" x14ac:dyDescent="0.4">
      <c r="A557" s="16"/>
      <c r="B557" s="77">
        <v>148.5</v>
      </c>
      <c r="C557" s="10" t="s">
        <v>1994</v>
      </c>
      <c r="D557" s="10" t="s">
        <v>1960</v>
      </c>
      <c r="E557" s="10" t="s">
        <v>611</v>
      </c>
      <c r="F557" s="33">
        <v>9780750330817</v>
      </c>
      <c r="G557" s="10" t="s">
        <v>1995</v>
      </c>
      <c r="H557" s="10" t="s">
        <v>650</v>
      </c>
      <c r="I557" s="10" t="s">
        <v>448</v>
      </c>
      <c r="J557" s="83">
        <v>44376</v>
      </c>
      <c r="K557" s="11" t="s">
        <v>449</v>
      </c>
      <c r="L557" s="12">
        <f t="shared" si="25"/>
        <v>0</v>
      </c>
      <c r="N557" s="4">
        <f t="shared" si="27"/>
        <v>26</v>
      </c>
      <c r="O557" s="4" t="str">
        <f t="shared" si="28"/>
        <v>26</v>
      </c>
    </row>
    <row r="558" spans="1:15" ht="15" customHeight="1" x14ac:dyDescent="0.4">
      <c r="A558" s="16"/>
      <c r="B558" s="77">
        <v>180</v>
      </c>
      <c r="C558" s="10" t="s">
        <v>1996</v>
      </c>
      <c r="D558" s="10" t="s">
        <v>1997</v>
      </c>
      <c r="E558" s="10" t="s">
        <v>471</v>
      </c>
      <c r="F558" s="33">
        <v>9780750334495</v>
      </c>
      <c r="G558" s="10" t="s">
        <v>1998</v>
      </c>
      <c r="H558" s="10" t="s">
        <v>650</v>
      </c>
      <c r="I558" s="10" t="s">
        <v>437</v>
      </c>
      <c r="J558" s="83">
        <v>44046</v>
      </c>
      <c r="K558" s="11" t="s">
        <v>449</v>
      </c>
      <c r="L558" s="12">
        <f t="shared" si="25"/>
        <v>0</v>
      </c>
      <c r="N558" s="4">
        <f t="shared" si="27"/>
        <v>26</v>
      </c>
      <c r="O558" s="4" t="str">
        <f t="shared" si="28"/>
        <v>26</v>
      </c>
    </row>
    <row r="559" spans="1:15" ht="15" customHeight="1" x14ac:dyDescent="0.4">
      <c r="A559" s="16"/>
      <c r="B559" s="77">
        <v>148.5</v>
      </c>
      <c r="C559" s="10" t="s">
        <v>1999</v>
      </c>
      <c r="D559" s="10" t="s">
        <v>2000</v>
      </c>
      <c r="E559" s="10" t="s">
        <v>660</v>
      </c>
      <c r="F559" s="33">
        <v>9780750311953</v>
      </c>
      <c r="G559" s="10" t="s">
        <v>2001</v>
      </c>
      <c r="H559" s="10" t="s">
        <v>498</v>
      </c>
      <c r="I559" s="10" t="s">
        <v>499</v>
      </c>
      <c r="J559" s="83">
        <v>43061</v>
      </c>
      <c r="K559" s="11" t="s">
        <v>449</v>
      </c>
      <c r="L559" s="12">
        <f t="shared" si="25"/>
        <v>0</v>
      </c>
      <c r="N559" s="4">
        <f t="shared" si="27"/>
        <v>26</v>
      </c>
      <c r="O559" s="4" t="str">
        <f t="shared" si="28"/>
        <v>26</v>
      </c>
    </row>
    <row r="560" spans="1:15" ht="15" customHeight="1" x14ac:dyDescent="0.4">
      <c r="A560" s="16"/>
      <c r="B560" s="77">
        <v>148.5</v>
      </c>
      <c r="C560" s="10" t="s">
        <v>2002</v>
      </c>
      <c r="D560" s="10" t="s">
        <v>2003</v>
      </c>
      <c r="E560" s="10" t="s">
        <v>551</v>
      </c>
      <c r="F560" s="33">
        <v>9780750313544</v>
      </c>
      <c r="G560" s="10" t="s">
        <v>2004</v>
      </c>
      <c r="H560" s="10" t="s">
        <v>566</v>
      </c>
      <c r="I560" s="10" t="s">
        <v>437</v>
      </c>
      <c r="J560" s="83">
        <v>43732</v>
      </c>
      <c r="K560" s="11" t="s">
        <v>554</v>
      </c>
      <c r="L560" s="12">
        <f t="shared" si="25"/>
        <v>0</v>
      </c>
      <c r="N560" s="4">
        <f t="shared" si="27"/>
        <v>26</v>
      </c>
      <c r="O560" s="4" t="str">
        <f t="shared" si="28"/>
        <v>26</v>
      </c>
    </row>
    <row r="561" spans="1:15" ht="15" customHeight="1" x14ac:dyDescent="0.4">
      <c r="A561" s="16"/>
      <c r="B561" s="75">
        <v>112.5</v>
      </c>
      <c r="C561" s="10" t="s">
        <v>2005</v>
      </c>
      <c r="D561" s="10" t="s">
        <v>2006</v>
      </c>
      <c r="E561" s="10" t="s">
        <v>584</v>
      </c>
      <c r="F561" s="33">
        <v>9781681745169</v>
      </c>
      <c r="G561" s="10" t="s">
        <v>2007</v>
      </c>
      <c r="H561" s="10" t="s">
        <v>594</v>
      </c>
      <c r="I561" s="10" t="s">
        <v>437</v>
      </c>
      <c r="J561" s="83">
        <v>43579</v>
      </c>
      <c r="K561" s="11" t="s">
        <v>438</v>
      </c>
      <c r="L561" s="12">
        <f t="shared" si="25"/>
        <v>0</v>
      </c>
      <c r="N561" s="4">
        <f t="shared" si="27"/>
        <v>26</v>
      </c>
      <c r="O561" s="4" t="str">
        <f t="shared" si="28"/>
        <v>26</v>
      </c>
    </row>
    <row r="562" spans="1:15" ht="15" customHeight="1" x14ac:dyDescent="0.4">
      <c r="A562" s="16"/>
      <c r="B562" s="77">
        <v>180</v>
      </c>
      <c r="C562" s="10" t="s">
        <v>2008</v>
      </c>
      <c r="D562" s="10" t="s">
        <v>1025</v>
      </c>
      <c r="E562" s="10" t="s">
        <v>611</v>
      </c>
      <c r="F562" s="33">
        <v>9780750334693</v>
      </c>
      <c r="G562" s="10" t="s">
        <v>2009</v>
      </c>
      <c r="H562" s="10" t="s">
        <v>461</v>
      </c>
      <c r="I562" s="10" t="s">
        <v>437</v>
      </c>
      <c r="J562" s="83">
        <v>44322</v>
      </c>
      <c r="K562" s="11" t="s">
        <v>449</v>
      </c>
      <c r="L562" s="12">
        <f t="shared" si="25"/>
        <v>0</v>
      </c>
      <c r="N562" s="4">
        <f t="shared" si="27"/>
        <v>26</v>
      </c>
      <c r="O562" s="4" t="str">
        <f t="shared" si="28"/>
        <v>26</v>
      </c>
    </row>
    <row r="563" spans="1:15" ht="15" customHeight="1" x14ac:dyDescent="0.4">
      <c r="A563" s="16"/>
      <c r="B563" s="75">
        <v>112.5</v>
      </c>
      <c r="C563" s="17" t="s">
        <v>2010</v>
      </c>
      <c r="D563" s="17" t="s">
        <v>2011</v>
      </c>
      <c r="E563" s="17" t="s">
        <v>455</v>
      </c>
      <c r="F563" s="34">
        <v>9781681744223</v>
      </c>
      <c r="G563" s="17" t="s">
        <v>2012</v>
      </c>
      <c r="H563" s="17" t="s">
        <v>523</v>
      </c>
      <c r="I563" s="17" t="s">
        <v>499</v>
      </c>
      <c r="J563" s="84">
        <v>42736</v>
      </c>
      <c r="K563" s="18" t="s">
        <v>438</v>
      </c>
      <c r="L563" s="12">
        <f t="shared" si="25"/>
        <v>0</v>
      </c>
      <c r="N563" s="4">
        <f t="shared" si="27"/>
        <v>26</v>
      </c>
      <c r="O563" s="4" t="str">
        <f t="shared" si="28"/>
        <v>26</v>
      </c>
    </row>
    <row r="564" spans="1:15" ht="15" customHeight="1" x14ac:dyDescent="0.4">
      <c r="A564" s="16"/>
      <c r="B564" s="75">
        <v>112.5</v>
      </c>
      <c r="C564" s="10" t="s">
        <v>2013</v>
      </c>
      <c r="D564" s="10" t="s">
        <v>2014</v>
      </c>
      <c r="E564" s="10" t="s">
        <v>584</v>
      </c>
      <c r="F564" s="33">
        <v>9781643276175</v>
      </c>
      <c r="G564" s="10" t="s">
        <v>2015</v>
      </c>
      <c r="H564" s="10" t="s">
        <v>594</v>
      </c>
      <c r="I564" s="10" t="s">
        <v>437</v>
      </c>
      <c r="J564" s="83">
        <v>43738</v>
      </c>
      <c r="K564" s="11" t="s">
        <v>438</v>
      </c>
      <c r="L564" s="12">
        <f t="shared" si="25"/>
        <v>0</v>
      </c>
      <c r="N564" s="4">
        <f t="shared" si="27"/>
        <v>26</v>
      </c>
      <c r="O564" s="4" t="str">
        <f t="shared" si="28"/>
        <v>26</v>
      </c>
    </row>
    <row r="565" spans="1:15" ht="15" customHeight="1" x14ac:dyDescent="0.4">
      <c r="A565" s="16"/>
      <c r="B565" s="77">
        <v>180</v>
      </c>
      <c r="C565" s="17" t="s">
        <v>2016</v>
      </c>
      <c r="D565" s="17" t="s">
        <v>2017</v>
      </c>
      <c r="E565" s="17" t="s">
        <v>471</v>
      </c>
      <c r="F565" s="34">
        <v>9780750322904</v>
      </c>
      <c r="G565" s="17" t="s">
        <v>2018</v>
      </c>
      <c r="H565" s="17" t="s">
        <v>461</v>
      </c>
      <c r="I565" s="17" t="s">
        <v>437</v>
      </c>
      <c r="J565" s="84">
        <v>43887</v>
      </c>
      <c r="K565" s="18" t="s">
        <v>449</v>
      </c>
      <c r="L565" s="12">
        <f t="shared" si="25"/>
        <v>0</v>
      </c>
      <c r="N565" s="4">
        <f t="shared" si="27"/>
        <v>26</v>
      </c>
      <c r="O565" s="4" t="str">
        <f t="shared" si="28"/>
        <v>26</v>
      </c>
    </row>
    <row r="566" spans="1:15" ht="15" customHeight="1" x14ac:dyDescent="0.4">
      <c r="A566" s="16"/>
      <c r="B566" s="77">
        <v>148.5</v>
      </c>
      <c r="C566" s="10" t="s">
        <v>2019</v>
      </c>
      <c r="D566" s="10" t="s">
        <v>1821</v>
      </c>
      <c r="E566" s="10" t="s">
        <v>588</v>
      </c>
      <c r="F566" s="33">
        <v>9780750311021</v>
      </c>
      <c r="G566" s="10" t="s">
        <v>2020</v>
      </c>
      <c r="H566" s="10" t="s">
        <v>594</v>
      </c>
      <c r="I566" s="10" t="s">
        <v>437</v>
      </c>
      <c r="J566" s="83">
        <v>42228</v>
      </c>
      <c r="K566" s="11" t="s">
        <v>449</v>
      </c>
      <c r="L566" s="12">
        <f t="shared" si="25"/>
        <v>0</v>
      </c>
      <c r="N566" s="4">
        <f t="shared" si="27"/>
        <v>26</v>
      </c>
      <c r="O566" s="4" t="str">
        <f t="shared" si="28"/>
        <v>26</v>
      </c>
    </row>
    <row r="567" spans="1:15" ht="15" customHeight="1" x14ac:dyDescent="0.4">
      <c r="A567" s="16"/>
      <c r="B567" s="77">
        <v>112.5</v>
      </c>
      <c r="C567" s="10" t="s">
        <v>2021</v>
      </c>
      <c r="D567" s="10" t="s">
        <v>1821</v>
      </c>
      <c r="E567" s="10" t="s">
        <v>471</v>
      </c>
      <c r="F567" s="33">
        <v>9780750331371</v>
      </c>
      <c r="G567" s="10" t="s">
        <v>2022</v>
      </c>
      <c r="H567" s="10" t="s">
        <v>594</v>
      </c>
      <c r="I567" s="10" t="s">
        <v>448</v>
      </c>
      <c r="J567" s="83">
        <v>44064</v>
      </c>
      <c r="K567" s="11" t="s">
        <v>449</v>
      </c>
      <c r="L567" s="12">
        <f t="shared" si="25"/>
        <v>0</v>
      </c>
      <c r="N567" s="4">
        <f t="shared" si="27"/>
        <v>26</v>
      </c>
      <c r="O567" s="4" t="str">
        <f t="shared" si="28"/>
        <v>26</v>
      </c>
    </row>
    <row r="568" spans="1:15" ht="15" customHeight="1" x14ac:dyDescent="0.4">
      <c r="A568" s="16"/>
      <c r="B568" s="75">
        <v>112.5</v>
      </c>
      <c r="C568" s="10" t="s">
        <v>2023</v>
      </c>
      <c r="D568" s="10" t="s">
        <v>2024</v>
      </c>
      <c r="E568" s="10" t="s">
        <v>475</v>
      </c>
      <c r="F568" s="33">
        <v>9781643270937</v>
      </c>
      <c r="G568" s="10" t="s">
        <v>2025</v>
      </c>
      <c r="H568" s="10" t="s">
        <v>447</v>
      </c>
      <c r="I568" s="10" t="s">
        <v>499</v>
      </c>
      <c r="J568" s="83">
        <v>43378</v>
      </c>
      <c r="K568" s="11" t="s">
        <v>438</v>
      </c>
      <c r="L568" s="12">
        <f t="shared" si="25"/>
        <v>0</v>
      </c>
      <c r="N568" s="4">
        <f t="shared" si="27"/>
        <v>26</v>
      </c>
      <c r="O568" s="4" t="str">
        <f t="shared" si="28"/>
        <v>26</v>
      </c>
    </row>
    <row r="569" spans="1:15" ht="15" customHeight="1" x14ac:dyDescent="0.4">
      <c r="A569" s="16"/>
      <c r="B569" s="77">
        <v>180</v>
      </c>
      <c r="C569" s="10" t="s">
        <v>2026</v>
      </c>
      <c r="D569" s="10" t="s">
        <v>2027</v>
      </c>
      <c r="E569" s="10" t="s">
        <v>611</v>
      </c>
      <c r="F569" s="33">
        <v>9780750325028</v>
      </c>
      <c r="G569" s="10" t="s">
        <v>2028</v>
      </c>
      <c r="H569" s="10" t="s">
        <v>468</v>
      </c>
      <c r="I569" s="10" t="s">
        <v>437</v>
      </c>
      <c r="J569" s="83">
        <v>44273</v>
      </c>
      <c r="K569" s="11" t="s">
        <v>449</v>
      </c>
      <c r="L569" s="12">
        <f t="shared" si="25"/>
        <v>0</v>
      </c>
      <c r="N569" s="4">
        <f t="shared" si="27"/>
        <v>26</v>
      </c>
      <c r="O569" s="4" t="str">
        <f t="shared" si="28"/>
        <v>26</v>
      </c>
    </row>
    <row r="570" spans="1:15" ht="15" customHeight="1" x14ac:dyDescent="0.4">
      <c r="A570" s="16"/>
      <c r="B570" s="75">
        <v>112.5</v>
      </c>
      <c r="C570" s="10" t="s">
        <v>2029</v>
      </c>
      <c r="D570" s="10" t="s">
        <v>1025</v>
      </c>
      <c r="E570" s="10" t="s">
        <v>475</v>
      </c>
      <c r="F570" s="33">
        <v>9781643272313</v>
      </c>
      <c r="G570" s="10" t="s">
        <v>2030</v>
      </c>
      <c r="H570" s="10" t="s">
        <v>461</v>
      </c>
      <c r="I570" s="10" t="s">
        <v>437</v>
      </c>
      <c r="J570" s="83">
        <v>43406</v>
      </c>
      <c r="K570" s="11" t="s">
        <v>438</v>
      </c>
      <c r="L570" s="12">
        <f t="shared" si="25"/>
        <v>0</v>
      </c>
      <c r="N570" s="4">
        <f t="shared" si="27"/>
        <v>26</v>
      </c>
      <c r="O570" s="4" t="str">
        <f t="shared" si="28"/>
        <v>26</v>
      </c>
    </row>
    <row r="571" spans="1:15" ht="15" customHeight="1" x14ac:dyDescent="0.4">
      <c r="A571" s="16"/>
      <c r="B571" s="77">
        <v>112.5</v>
      </c>
      <c r="C571" s="10" t="s">
        <v>2031</v>
      </c>
      <c r="D571" s="10" t="s">
        <v>2032</v>
      </c>
      <c r="E571" s="10" t="s">
        <v>611</v>
      </c>
      <c r="F571" s="33">
        <v>9780750336574</v>
      </c>
      <c r="G571" s="10" t="s">
        <v>2033</v>
      </c>
      <c r="H571" s="10" t="s">
        <v>447</v>
      </c>
      <c r="I571" s="10" t="s">
        <v>448</v>
      </c>
      <c r="J571" s="83">
        <v>44273</v>
      </c>
      <c r="K571" s="11" t="s">
        <v>449</v>
      </c>
      <c r="L571" s="12">
        <f t="shared" si="25"/>
        <v>0</v>
      </c>
      <c r="N571" s="4">
        <f t="shared" si="27"/>
        <v>26</v>
      </c>
      <c r="O571" s="4" t="str">
        <f t="shared" si="28"/>
        <v>26</v>
      </c>
    </row>
    <row r="572" spans="1:15" ht="15" customHeight="1" x14ac:dyDescent="0.4">
      <c r="A572" s="16"/>
      <c r="B572" s="77">
        <v>148.5</v>
      </c>
      <c r="C572" s="10" t="s">
        <v>2034</v>
      </c>
      <c r="D572" s="10" t="s">
        <v>2035</v>
      </c>
      <c r="E572" s="10" t="s">
        <v>445</v>
      </c>
      <c r="F572" s="33">
        <v>9780750310635</v>
      </c>
      <c r="G572" s="10" t="s">
        <v>2036</v>
      </c>
      <c r="H572" s="10" t="s">
        <v>486</v>
      </c>
      <c r="I572" s="10" t="s">
        <v>437</v>
      </c>
      <c r="J572" s="83">
        <v>41887</v>
      </c>
      <c r="K572" s="11" t="s">
        <v>449</v>
      </c>
      <c r="L572" s="12">
        <f t="shared" si="25"/>
        <v>0</v>
      </c>
      <c r="N572" s="4">
        <f t="shared" si="27"/>
        <v>26</v>
      </c>
      <c r="O572" s="4" t="str">
        <f t="shared" si="28"/>
        <v>26</v>
      </c>
    </row>
    <row r="573" spans="1:15" ht="15" customHeight="1" x14ac:dyDescent="0.4">
      <c r="A573" s="16"/>
      <c r="B573" s="77">
        <v>148.5</v>
      </c>
      <c r="C573" s="10" t="s">
        <v>2037</v>
      </c>
      <c r="D573" s="10" t="s">
        <v>2038</v>
      </c>
      <c r="E573" s="10" t="s">
        <v>512</v>
      </c>
      <c r="F573" s="33">
        <v>9780750317481</v>
      </c>
      <c r="G573" s="10" t="s">
        <v>2039</v>
      </c>
      <c r="H573" s="10" t="s">
        <v>594</v>
      </c>
      <c r="I573" s="10" t="s">
        <v>437</v>
      </c>
      <c r="J573" s="83">
        <v>43461</v>
      </c>
      <c r="K573" s="11" t="s">
        <v>449</v>
      </c>
      <c r="L573" s="12">
        <f t="shared" si="25"/>
        <v>0</v>
      </c>
      <c r="N573" s="4">
        <f t="shared" si="27"/>
        <v>26</v>
      </c>
      <c r="O573" s="4" t="str">
        <f t="shared" si="28"/>
        <v>26</v>
      </c>
    </row>
    <row r="574" spans="1:15" ht="15" customHeight="1" x14ac:dyDescent="0.4">
      <c r="A574" s="16"/>
      <c r="B574" s="75">
        <v>112.5</v>
      </c>
      <c r="C574" s="17" t="s">
        <v>2040</v>
      </c>
      <c r="D574" s="17" t="s">
        <v>2041</v>
      </c>
      <c r="E574" s="17" t="s">
        <v>455</v>
      </c>
      <c r="F574" s="34">
        <v>9781681743646</v>
      </c>
      <c r="G574" s="17" t="s">
        <v>2042</v>
      </c>
      <c r="H574" s="17" t="s">
        <v>486</v>
      </c>
      <c r="I574" s="17" t="s">
        <v>437</v>
      </c>
      <c r="J574" s="84">
        <v>42725</v>
      </c>
      <c r="K574" s="18" t="s">
        <v>438</v>
      </c>
      <c r="L574" s="12">
        <f t="shared" si="25"/>
        <v>0</v>
      </c>
      <c r="N574" s="4">
        <f t="shared" si="27"/>
        <v>26</v>
      </c>
      <c r="O574" s="4" t="str">
        <f t="shared" si="28"/>
        <v>26</v>
      </c>
    </row>
    <row r="575" spans="1:15" ht="15" customHeight="1" x14ac:dyDescent="0.4">
      <c r="A575" s="16"/>
      <c r="B575" s="77">
        <v>148.5</v>
      </c>
      <c r="C575" s="10" t="s">
        <v>2043</v>
      </c>
      <c r="D575" s="10" t="s">
        <v>2044</v>
      </c>
      <c r="E575" s="10" t="s">
        <v>560</v>
      </c>
      <c r="F575" s="33">
        <v>9780750312790</v>
      </c>
      <c r="G575" s="10" t="s">
        <v>2045</v>
      </c>
      <c r="H575" s="10" t="s">
        <v>566</v>
      </c>
      <c r="I575" s="10" t="s">
        <v>448</v>
      </c>
      <c r="J575" s="83">
        <v>43084</v>
      </c>
      <c r="K575" s="11" t="s">
        <v>554</v>
      </c>
      <c r="L575" s="12">
        <f t="shared" si="25"/>
        <v>0</v>
      </c>
      <c r="N575" s="4">
        <f t="shared" si="27"/>
        <v>26</v>
      </c>
      <c r="O575" s="4" t="str">
        <f t="shared" si="28"/>
        <v>26</v>
      </c>
    </row>
    <row r="576" spans="1:15" ht="15" customHeight="1" x14ac:dyDescent="0.4">
      <c r="A576" s="16"/>
      <c r="B576" s="75">
        <v>112.5</v>
      </c>
      <c r="C576" s="10" t="s">
        <v>2046</v>
      </c>
      <c r="D576" s="10" t="s">
        <v>2047</v>
      </c>
      <c r="E576" s="10" t="s">
        <v>455</v>
      </c>
      <c r="F576" s="33">
        <v>9781681744407</v>
      </c>
      <c r="G576" s="10" t="s">
        <v>2048</v>
      </c>
      <c r="H576" s="10" t="s">
        <v>498</v>
      </c>
      <c r="I576" s="10" t="s">
        <v>499</v>
      </c>
      <c r="J576" s="83">
        <v>42736</v>
      </c>
      <c r="K576" s="11" t="s">
        <v>438</v>
      </c>
      <c r="L576" s="12">
        <f t="shared" si="25"/>
        <v>0</v>
      </c>
      <c r="N576" s="4">
        <f t="shared" si="27"/>
        <v>26</v>
      </c>
      <c r="O576" s="4" t="str">
        <f t="shared" si="28"/>
        <v>26</v>
      </c>
    </row>
    <row r="577" spans="1:15" ht="15" customHeight="1" x14ac:dyDescent="0.4">
      <c r="A577" s="16"/>
      <c r="B577" s="77">
        <v>148.5</v>
      </c>
      <c r="C577" s="17" t="s">
        <v>2049</v>
      </c>
      <c r="D577" s="17" t="s">
        <v>488</v>
      </c>
      <c r="E577" s="17" t="s">
        <v>512</v>
      </c>
      <c r="F577" s="34">
        <v>9780750317054</v>
      </c>
      <c r="G577" s="17" t="s">
        <v>2050</v>
      </c>
      <c r="H577" s="17" t="s">
        <v>486</v>
      </c>
      <c r="I577" s="17" t="s">
        <v>437</v>
      </c>
      <c r="J577" s="84">
        <v>43565</v>
      </c>
      <c r="K577" s="18" t="s">
        <v>449</v>
      </c>
      <c r="L577" s="12">
        <f t="shared" si="25"/>
        <v>0</v>
      </c>
      <c r="N577" s="4">
        <f t="shared" si="27"/>
        <v>26</v>
      </c>
      <c r="O577" s="4" t="str">
        <f t="shared" si="28"/>
        <v>26</v>
      </c>
    </row>
    <row r="578" spans="1:15" ht="15" customHeight="1" x14ac:dyDescent="0.4">
      <c r="A578" s="16"/>
      <c r="B578" s="75">
        <v>112.5</v>
      </c>
      <c r="C578" s="10" t="s">
        <v>2051</v>
      </c>
      <c r="D578" s="10" t="s">
        <v>2052</v>
      </c>
      <c r="E578" s="10" t="s">
        <v>455</v>
      </c>
      <c r="F578" s="33">
        <v>9781681745121</v>
      </c>
      <c r="G578" s="10" t="s">
        <v>2053</v>
      </c>
      <c r="H578" s="10" t="s">
        <v>601</v>
      </c>
      <c r="I578" s="10" t="s">
        <v>499</v>
      </c>
      <c r="J578" s="83">
        <v>42846</v>
      </c>
      <c r="K578" s="11" t="s">
        <v>438</v>
      </c>
      <c r="L578" s="12">
        <f t="shared" si="25"/>
        <v>0</v>
      </c>
      <c r="N578" s="4">
        <f t="shared" si="27"/>
        <v>26</v>
      </c>
      <c r="O578" s="4" t="str">
        <f t="shared" si="28"/>
        <v>26</v>
      </c>
    </row>
    <row r="579" spans="1:15" ht="15" customHeight="1" x14ac:dyDescent="0.4">
      <c r="A579" s="16"/>
      <c r="B579" s="77">
        <v>148.5</v>
      </c>
      <c r="C579" s="10" t="s">
        <v>2054</v>
      </c>
      <c r="D579" s="10" t="s">
        <v>2055</v>
      </c>
      <c r="E579" s="10" t="s">
        <v>512</v>
      </c>
      <c r="F579" s="33">
        <v>9780750319959</v>
      </c>
      <c r="G579" s="10" t="s">
        <v>2056</v>
      </c>
      <c r="H579" s="10" t="s">
        <v>477</v>
      </c>
      <c r="I579" s="10" t="s">
        <v>437</v>
      </c>
      <c r="J579" s="83">
        <v>43683</v>
      </c>
      <c r="K579" s="11" t="s">
        <v>449</v>
      </c>
      <c r="L579" s="12">
        <f t="shared" si="25"/>
        <v>0</v>
      </c>
      <c r="N579" s="4">
        <f t="shared" si="27"/>
        <v>26</v>
      </c>
      <c r="O579" s="4" t="str">
        <f t="shared" si="28"/>
        <v>26</v>
      </c>
    </row>
    <row r="580" spans="1:15" ht="15" customHeight="1" x14ac:dyDescent="0.4">
      <c r="A580" s="16"/>
      <c r="B580" s="77">
        <v>148.5</v>
      </c>
      <c r="C580" s="10" t="s">
        <v>2057</v>
      </c>
      <c r="D580" s="10" t="s">
        <v>2055</v>
      </c>
      <c r="E580" s="10" t="s">
        <v>512</v>
      </c>
      <c r="F580" s="33">
        <v>9780750319997</v>
      </c>
      <c r="G580" s="10" t="s">
        <v>2058</v>
      </c>
      <c r="H580" s="10" t="s">
        <v>477</v>
      </c>
      <c r="I580" s="10" t="s">
        <v>437</v>
      </c>
      <c r="J580" s="83">
        <v>43683</v>
      </c>
      <c r="K580" s="11" t="s">
        <v>449</v>
      </c>
      <c r="L580" s="12">
        <f t="shared" ref="L580:L591" si="29">IF(A580="Yes",1,0)</f>
        <v>0</v>
      </c>
      <c r="N580" s="4">
        <f t="shared" si="27"/>
        <v>26</v>
      </c>
      <c r="O580" s="4" t="str">
        <f t="shared" si="28"/>
        <v>26</v>
      </c>
    </row>
    <row r="581" spans="1:15" ht="15" customHeight="1" x14ac:dyDescent="0.4">
      <c r="A581" s="16"/>
      <c r="B581" s="77">
        <v>180</v>
      </c>
      <c r="C581" s="10" t="s">
        <v>2059</v>
      </c>
      <c r="D581" s="10" t="s">
        <v>2060</v>
      </c>
      <c r="E581" s="10" t="s">
        <v>471</v>
      </c>
      <c r="F581" s="33">
        <v>9780750322829</v>
      </c>
      <c r="G581" s="10" t="s">
        <v>2061</v>
      </c>
      <c r="H581" s="10" t="s">
        <v>461</v>
      </c>
      <c r="I581" s="10" t="s">
        <v>437</v>
      </c>
      <c r="J581" s="83">
        <v>43782</v>
      </c>
      <c r="K581" s="11" t="s">
        <v>449</v>
      </c>
      <c r="L581" s="12">
        <f t="shared" si="29"/>
        <v>0</v>
      </c>
      <c r="N581" s="4">
        <f t="shared" si="27"/>
        <v>26</v>
      </c>
      <c r="O581" s="4" t="str">
        <f t="shared" si="28"/>
        <v>26</v>
      </c>
    </row>
    <row r="582" spans="1:15" ht="15" customHeight="1" x14ac:dyDescent="0.4">
      <c r="A582" s="16"/>
      <c r="B582" s="77">
        <v>180</v>
      </c>
      <c r="C582" s="10" t="s">
        <v>2062</v>
      </c>
      <c r="D582" s="10" t="s">
        <v>2063</v>
      </c>
      <c r="E582" s="10" t="s">
        <v>471</v>
      </c>
      <c r="F582" s="33">
        <v>9780750316781</v>
      </c>
      <c r="G582" s="10" t="s">
        <v>2064</v>
      </c>
      <c r="H582" s="10" t="s">
        <v>461</v>
      </c>
      <c r="I582" s="10" t="s">
        <v>437</v>
      </c>
      <c r="J582" s="83">
        <v>44188</v>
      </c>
      <c r="K582" s="11" t="s">
        <v>449</v>
      </c>
      <c r="L582" s="12">
        <f t="shared" si="29"/>
        <v>0</v>
      </c>
      <c r="N582" s="4">
        <f t="shared" si="27"/>
        <v>26</v>
      </c>
      <c r="O582" s="4" t="str">
        <f t="shared" si="28"/>
        <v>26</v>
      </c>
    </row>
    <row r="583" spans="1:15" ht="15" customHeight="1" x14ac:dyDescent="0.4">
      <c r="A583" s="16"/>
      <c r="B583" s="75">
        <v>112.5</v>
      </c>
      <c r="C583" s="10" t="s">
        <v>2065</v>
      </c>
      <c r="D583" s="10" t="s">
        <v>1390</v>
      </c>
      <c r="E583" s="10" t="s">
        <v>434</v>
      </c>
      <c r="F583" s="33">
        <v>9781627054805</v>
      </c>
      <c r="G583" s="10" t="s">
        <v>2066</v>
      </c>
      <c r="H583" s="10" t="s">
        <v>548</v>
      </c>
      <c r="I583" s="10" t="s">
        <v>499</v>
      </c>
      <c r="J583" s="83">
        <v>41730</v>
      </c>
      <c r="K583" s="11" t="s">
        <v>438</v>
      </c>
      <c r="L583" s="12">
        <f t="shared" si="29"/>
        <v>0</v>
      </c>
      <c r="N583" s="4">
        <f t="shared" si="27"/>
        <v>26</v>
      </c>
      <c r="O583" s="4" t="str">
        <f t="shared" si="28"/>
        <v>26</v>
      </c>
    </row>
    <row r="584" spans="1:15" ht="15" customHeight="1" x14ac:dyDescent="0.4">
      <c r="A584" s="16"/>
      <c r="B584" s="77">
        <v>180</v>
      </c>
      <c r="C584" s="10" t="s">
        <v>2067</v>
      </c>
      <c r="D584" s="10" t="s">
        <v>2068</v>
      </c>
      <c r="E584" s="10" t="s">
        <v>611</v>
      </c>
      <c r="F584" s="33">
        <v>9780750323468</v>
      </c>
      <c r="G584" s="10" t="s">
        <v>2069</v>
      </c>
      <c r="H584" s="10" t="s">
        <v>468</v>
      </c>
      <c r="I584" s="10" t="s">
        <v>437</v>
      </c>
      <c r="J584" s="83">
        <v>44299</v>
      </c>
      <c r="K584" s="11" t="s">
        <v>449</v>
      </c>
      <c r="L584" s="12">
        <f t="shared" si="29"/>
        <v>0</v>
      </c>
      <c r="N584" s="4">
        <f t="shared" si="27"/>
        <v>26</v>
      </c>
      <c r="O584" s="4" t="str">
        <f t="shared" si="28"/>
        <v>26</v>
      </c>
    </row>
    <row r="585" spans="1:15" ht="15" customHeight="1" x14ac:dyDescent="0.4">
      <c r="A585" s="16"/>
      <c r="B585" s="75">
        <v>112.5</v>
      </c>
      <c r="C585" s="10" t="s">
        <v>2070</v>
      </c>
      <c r="D585" s="10" t="s">
        <v>2071</v>
      </c>
      <c r="E585" s="10" t="s">
        <v>492</v>
      </c>
      <c r="F585" s="33">
        <v>9781681745725</v>
      </c>
      <c r="G585" s="10" t="s">
        <v>2072</v>
      </c>
      <c r="H585" s="10" t="s">
        <v>650</v>
      </c>
      <c r="I585" s="10" t="s">
        <v>448</v>
      </c>
      <c r="J585" s="83">
        <v>43090</v>
      </c>
      <c r="K585" s="11" t="s">
        <v>438</v>
      </c>
      <c r="L585" s="12">
        <f t="shared" si="29"/>
        <v>0</v>
      </c>
      <c r="N585" s="4">
        <f t="shared" si="27"/>
        <v>26</v>
      </c>
      <c r="O585" s="4" t="str">
        <f t="shared" si="28"/>
        <v>26</v>
      </c>
    </row>
    <row r="586" spans="1:15" ht="15" customHeight="1" x14ac:dyDescent="0.4">
      <c r="A586" s="16"/>
      <c r="B586" s="77">
        <v>148.5</v>
      </c>
      <c r="C586" s="10" t="s">
        <v>2073</v>
      </c>
      <c r="D586" s="10" t="s">
        <v>2074</v>
      </c>
      <c r="E586" s="10" t="s">
        <v>512</v>
      </c>
      <c r="F586" s="33">
        <v>9780750317085</v>
      </c>
      <c r="G586" s="10" t="s">
        <v>2075</v>
      </c>
      <c r="H586" s="10" t="s">
        <v>594</v>
      </c>
      <c r="I586" s="10" t="s">
        <v>437</v>
      </c>
      <c r="J586" s="83">
        <v>43451</v>
      </c>
      <c r="K586" s="11" t="s">
        <v>449</v>
      </c>
      <c r="L586" s="12">
        <f t="shared" si="29"/>
        <v>0</v>
      </c>
      <c r="N586" s="4">
        <f t="shared" si="27"/>
        <v>26</v>
      </c>
      <c r="O586" s="4" t="str">
        <f t="shared" si="28"/>
        <v>26</v>
      </c>
    </row>
    <row r="587" spans="1:15" ht="15" customHeight="1" x14ac:dyDescent="0.4">
      <c r="A587" s="16"/>
      <c r="B587" s="77">
        <v>148.5</v>
      </c>
      <c r="C587" s="10" t="s">
        <v>2076</v>
      </c>
      <c r="D587" s="10" t="s">
        <v>2077</v>
      </c>
      <c r="E587" s="10" t="s">
        <v>660</v>
      </c>
      <c r="F587" s="33">
        <v>9780750315036</v>
      </c>
      <c r="G587" s="10" t="s">
        <v>2078</v>
      </c>
      <c r="H587" s="10" t="s">
        <v>447</v>
      </c>
      <c r="I587" s="10" t="s">
        <v>437</v>
      </c>
      <c r="J587" s="83">
        <v>43087</v>
      </c>
      <c r="K587" s="11" t="s">
        <v>449</v>
      </c>
      <c r="L587" s="12">
        <f t="shared" si="29"/>
        <v>0</v>
      </c>
      <c r="N587" s="4">
        <f t="shared" si="27"/>
        <v>26</v>
      </c>
      <c r="O587" s="4" t="str">
        <f t="shared" si="28"/>
        <v>26</v>
      </c>
    </row>
    <row r="588" spans="1:15" ht="15" customHeight="1" x14ac:dyDescent="0.4">
      <c r="A588" s="16"/>
      <c r="B588" s="75">
        <v>112.5</v>
      </c>
      <c r="C588" s="10" t="s">
        <v>2079</v>
      </c>
      <c r="D588" s="10" t="s">
        <v>2080</v>
      </c>
      <c r="E588" s="10" t="s">
        <v>492</v>
      </c>
      <c r="F588" s="33">
        <v>9781681745763</v>
      </c>
      <c r="G588" s="10" t="s">
        <v>2081</v>
      </c>
      <c r="H588" s="10" t="s">
        <v>650</v>
      </c>
      <c r="I588" s="10" t="s">
        <v>499</v>
      </c>
      <c r="J588" s="83">
        <v>43090</v>
      </c>
      <c r="K588" s="11" t="s">
        <v>438</v>
      </c>
      <c r="L588" s="12">
        <f t="shared" si="29"/>
        <v>0</v>
      </c>
      <c r="N588" s="4">
        <f t="shared" si="27"/>
        <v>26</v>
      </c>
      <c r="O588" s="4" t="str">
        <f t="shared" si="28"/>
        <v>26</v>
      </c>
    </row>
    <row r="589" spans="1:15" ht="15" customHeight="1" x14ac:dyDescent="0.4">
      <c r="A589" s="16"/>
      <c r="B589" s="77">
        <v>180</v>
      </c>
      <c r="C589" s="10" t="s">
        <v>2082</v>
      </c>
      <c r="D589" s="10" t="s">
        <v>2083</v>
      </c>
      <c r="E589" s="10" t="s">
        <v>471</v>
      </c>
      <c r="F589" s="33">
        <v>9780750325141</v>
      </c>
      <c r="G589" s="10" t="s">
        <v>2084</v>
      </c>
      <c r="H589" s="10" t="s">
        <v>594</v>
      </c>
      <c r="I589" s="10" t="s">
        <v>437</v>
      </c>
      <c r="J589" s="83">
        <v>44104</v>
      </c>
      <c r="K589" s="11" t="s">
        <v>449</v>
      </c>
      <c r="L589" s="12">
        <f t="shared" si="29"/>
        <v>0</v>
      </c>
      <c r="N589" s="4">
        <f t="shared" si="27"/>
        <v>26</v>
      </c>
      <c r="O589" s="4" t="str">
        <f t="shared" si="28"/>
        <v>26</v>
      </c>
    </row>
    <row r="590" spans="1:15" ht="15" customHeight="1" x14ac:dyDescent="0.4">
      <c r="A590" s="16"/>
      <c r="B590" s="77">
        <v>148.5</v>
      </c>
      <c r="C590" s="10" t="s">
        <v>2085</v>
      </c>
      <c r="D590" s="10" t="s">
        <v>1821</v>
      </c>
      <c r="E590" s="10" t="s">
        <v>459</v>
      </c>
      <c r="F590" s="33">
        <v>9780750316699</v>
      </c>
      <c r="G590" s="10" t="s">
        <v>2086</v>
      </c>
      <c r="H590" s="10" t="s">
        <v>442</v>
      </c>
      <c r="I590" s="10" t="s">
        <v>437</v>
      </c>
      <c r="J590" s="83">
        <v>43406</v>
      </c>
      <c r="K590" s="11" t="s">
        <v>449</v>
      </c>
      <c r="L590" s="12">
        <f t="shared" si="29"/>
        <v>0</v>
      </c>
      <c r="N590" s="4">
        <f t="shared" si="27"/>
        <v>26</v>
      </c>
      <c r="O590" s="4" t="str">
        <f t="shared" si="28"/>
        <v>26</v>
      </c>
    </row>
    <row r="591" spans="1:15" ht="15" customHeight="1" x14ac:dyDescent="0.4">
      <c r="A591" s="16"/>
      <c r="B591" s="75">
        <v>112.5</v>
      </c>
      <c r="C591" s="17" t="s">
        <v>2087</v>
      </c>
      <c r="D591" s="17" t="s">
        <v>2088</v>
      </c>
      <c r="E591" s="17" t="s">
        <v>496</v>
      </c>
      <c r="F591" s="34">
        <v>9781681742762</v>
      </c>
      <c r="G591" s="17" t="s">
        <v>2089</v>
      </c>
      <c r="H591" s="17" t="s">
        <v>498</v>
      </c>
      <c r="I591" s="17" t="s">
        <v>499</v>
      </c>
      <c r="J591" s="84">
        <v>42461</v>
      </c>
      <c r="K591" s="18" t="s">
        <v>438</v>
      </c>
      <c r="L591" s="12">
        <f t="shared" si="29"/>
        <v>0</v>
      </c>
      <c r="N591" s="4">
        <f t="shared" si="27"/>
        <v>26</v>
      </c>
      <c r="O591" s="4" t="str">
        <f t="shared" si="28"/>
        <v>26</v>
      </c>
    </row>
    <row r="592" spans="1:15" ht="15" customHeight="1" x14ac:dyDescent="0.4">
      <c r="A592" s="16"/>
      <c r="B592" s="75"/>
      <c r="C592" s="10"/>
      <c r="D592" s="10"/>
      <c r="E592" s="10"/>
      <c r="F592" s="33"/>
      <c r="G592" s="10"/>
      <c r="H592" s="10"/>
      <c r="I592" s="10"/>
      <c r="J592" s="83"/>
      <c r="K592" s="11"/>
      <c r="L592" s="12"/>
    </row>
    <row r="593" spans="1:12" ht="15" customHeight="1" x14ac:dyDescent="0.4">
      <c r="A593" s="16"/>
      <c r="B593" s="75"/>
      <c r="L593" s="32"/>
    </row>
    <row r="594" spans="1:12" ht="15" customHeight="1" x14ac:dyDescent="0.4">
      <c r="A594" s="16"/>
      <c r="B594" s="75"/>
      <c r="L594" s="32"/>
    </row>
    <row r="595" spans="1:12" ht="15" customHeight="1" x14ac:dyDescent="0.4">
      <c r="A595" s="16"/>
      <c r="B595" s="75"/>
      <c r="L595" s="32"/>
    </row>
    <row r="596" spans="1:12" ht="15" customHeight="1" x14ac:dyDescent="0.4">
      <c r="A596" s="16"/>
      <c r="B596" s="75"/>
      <c r="L596" s="32"/>
    </row>
    <row r="597" spans="1:12" ht="15" customHeight="1" x14ac:dyDescent="0.4">
      <c r="A597" s="16"/>
      <c r="B597" s="75"/>
      <c r="L597" s="32"/>
    </row>
    <row r="598" spans="1:12" ht="15" customHeight="1" x14ac:dyDescent="0.4">
      <c r="A598" s="16"/>
      <c r="B598" s="75"/>
      <c r="L598" s="32"/>
    </row>
    <row r="599" spans="1:12" ht="15" customHeight="1" x14ac:dyDescent="0.4">
      <c r="A599" s="16"/>
      <c r="B599" s="75"/>
      <c r="L599" s="32"/>
    </row>
    <row r="600" spans="1:12" ht="15" customHeight="1" x14ac:dyDescent="0.4">
      <c r="A600" s="16"/>
      <c r="B600" s="75"/>
    </row>
  </sheetData>
  <sheetProtection sort="0" autoFilter="0"/>
  <phoneticPr fontId="14"/>
  <dataValidations count="1">
    <dataValidation type="list" allowBlank="1" showInputMessage="1" showErrorMessage="1" sqref="A4:A600" xr:uid="{00000000-0002-0000-0100-000000000000}">
      <formula1>$AO$3:$AO$4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41A3E-F975-451C-8B92-BCF7C2860AD0}">
  <sheetPr>
    <tabColor rgb="FFFF0000"/>
  </sheetPr>
  <dimension ref="A2:AI12"/>
  <sheetViews>
    <sheetView tabSelected="1" workbookViewId="0">
      <selection activeCell="A19" sqref="A19"/>
    </sheetView>
  </sheetViews>
  <sheetFormatPr defaultRowHeight="18.75" x14ac:dyDescent="0.4"/>
  <cols>
    <col min="1" max="1" width="82.125" bestFit="1" customWidth="1"/>
    <col min="2" max="2" width="22.375" customWidth="1"/>
    <col min="3" max="3" width="32.25" customWidth="1"/>
    <col min="4" max="4" width="14.625" customWidth="1"/>
    <col min="5" max="5" width="26.625" customWidth="1"/>
    <col min="6" max="6" width="19" customWidth="1"/>
    <col min="7" max="7" width="25.5" customWidth="1"/>
    <col min="8" max="8" width="11" customWidth="1"/>
  </cols>
  <sheetData>
    <row r="2" spans="1:35" x14ac:dyDescent="0.4">
      <c r="A2" s="65" t="s">
        <v>32</v>
      </c>
      <c r="B2" s="65" t="s">
        <v>31</v>
      </c>
      <c r="C2" s="65" t="s">
        <v>28</v>
      </c>
      <c r="D2" s="66" t="s">
        <v>30</v>
      </c>
      <c r="E2" s="65" t="s">
        <v>427</v>
      </c>
      <c r="F2" s="65" t="s">
        <v>34</v>
      </c>
      <c r="G2" s="65" t="s">
        <v>428</v>
      </c>
      <c r="H2" s="81" t="s">
        <v>36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 t="s">
        <v>431</v>
      </c>
    </row>
    <row r="3" spans="1:35" x14ac:dyDescent="0.4">
      <c r="A3" s="10" t="s">
        <v>1726</v>
      </c>
      <c r="B3" s="10" t="s">
        <v>1727</v>
      </c>
      <c r="C3" s="10" t="s">
        <v>584</v>
      </c>
      <c r="D3" s="33">
        <v>9781643276557</v>
      </c>
      <c r="E3" s="10" t="s">
        <v>1728</v>
      </c>
      <c r="F3" s="10" t="s">
        <v>734</v>
      </c>
      <c r="G3" s="10" t="s">
        <v>448</v>
      </c>
      <c r="H3" s="83">
        <v>43648</v>
      </c>
    </row>
    <row r="4" spans="1:35" x14ac:dyDescent="0.4">
      <c r="A4" s="10" t="s">
        <v>1131</v>
      </c>
      <c r="B4" s="10" t="s">
        <v>1132</v>
      </c>
      <c r="C4" s="10" t="s">
        <v>455</v>
      </c>
      <c r="D4" s="33">
        <v>9781681740454</v>
      </c>
      <c r="E4" s="10" t="s">
        <v>1133</v>
      </c>
      <c r="F4" s="10" t="s">
        <v>734</v>
      </c>
      <c r="G4" s="10" t="s">
        <v>448</v>
      </c>
      <c r="H4" s="83">
        <v>42711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x14ac:dyDescent="0.4">
      <c r="A5" s="10" t="s">
        <v>1452</v>
      </c>
      <c r="B5" s="10" t="s">
        <v>1453</v>
      </c>
      <c r="C5" s="10" t="s">
        <v>475</v>
      </c>
      <c r="D5" s="33">
        <v>9781643270449</v>
      </c>
      <c r="E5" s="10" t="s">
        <v>1454</v>
      </c>
      <c r="F5" s="10" t="s">
        <v>650</v>
      </c>
      <c r="G5" s="10" t="s">
        <v>437</v>
      </c>
      <c r="H5" s="83">
        <v>43336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x14ac:dyDescent="0.4">
      <c r="A6" s="10" t="s">
        <v>1409</v>
      </c>
      <c r="B6" s="10" t="s">
        <v>1410</v>
      </c>
      <c r="C6" s="10" t="s">
        <v>471</v>
      </c>
      <c r="D6" s="33">
        <v>9780750317368</v>
      </c>
      <c r="E6" s="10" t="s">
        <v>1411</v>
      </c>
      <c r="F6" s="10" t="s">
        <v>594</v>
      </c>
      <c r="G6" s="10" t="s">
        <v>437</v>
      </c>
      <c r="H6" s="83">
        <v>43910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4">
      <c r="A7" s="10" t="s">
        <v>1856</v>
      </c>
      <c r="B7" s="10" t="s">
        <v>1857</v>
      </c>
      <c r="C7" s="10" t="s">
        <v>459</v>
      </c>
      <c r="D7" s="33">
        <v>9780750316965</v>
      </c>
      <c r="E7" s="10" t="s">
        <v>1858</v>
      </c>
      <c r="F7" s="10" t="s">
        <v>436</v>
      </c>
      <c r="G7" s="10" t="s">
        <v>437</v>
      </c>
      <c r="H7" s="83">
        <v>43412</v>
      </c>
    </row>
    <row r="8" spans="1:35" x14ac:dyDescent="0.4">
      <c r="A8" s="10" t="s">
        <v>1365</v>
      </c>
      <c r="B8" s="10" t="s">
        <v>1366</v>
      </c>
      <c r="C8" s="10" t="s">
        <v>434</v>
      </c>
      <c r="D8" s="33">
        <v>9781627052870</v>
      </c>
      <c r="E8" s="10" t="s">
        <v>1367</v>
      </c>
      <c r="F8" s="10" t="s">
        <v>486</v>
      </c>
      <c r="G8" s="10" t="s">
        <v>437</v>
      </c>
      <c r="H8" s="83">
        <v>41883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x14ac:dyDescent="0.4">
      <c r="A9" s="10" t="s">
        <v>1853</v>
      </c>
      <c r="B9" s="10" t="s">
        <v>1854</v>
      </c>
      <c r="C9" s="10" t="s">
        <v>611</v>
      </c>
      <c r="D9" s="33">
        <v>9780750330374</v>
      </c>
      <c r="E9" s="10" t="s">
        <v>1855</v>
      </c>
      <c r="F9" s="10" t="s">
        <v>477</v>
      </c>
      <c r="G9" s="10" t="s">
        <v>437</v>
      </c>
      <c r="H9" s="83">
        <v>44335</v>
      </c>
    </row>
    <row r="10" spans="1:35" x14ac:dyDescent="0.4">
      <c r="A10" s="10" t="s">
        <v>1277</v>
      </c>
      <c r="B10" s="10" t="s">
        <v>1278</v>
      </c>
      <c r="C10" s="10" t="s">
        <v>588</v>
      </c>
      <c r="D10" s="33">
        <v>9780750310758</v>
      </c>
      <c r="E10" s="10" t="s">
        <v>1279</v>
      </c>
      <c r="F10" s="10" t="s">
        <v>442</v>
      </c>
      <c r="G10" s="10" t="s">
        <v>437</v>
      </c>
      <c r="H10" s="83">
        <v>42368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x14ac:dyDescent="0.4">
      <c r="A11" s="33"/>
      <c r="B11" s="10"/>
      <c r="C11" s="10"/>
      <c r="D11" s="10"/>
      <c r="E11" s="83"/>
      <c r="F11" s="11"/>
      <c r="G11" s="12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5" x14ac:dyDescent="0.4">
      <c r="A12" s="94"/>
    </row>
  </sheetData>
  <phoneticPr fontId="14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7B80C69CE93941B437AEA62A953FD1" ma:contentTypeVersion="7" ma:contentTypeDescription="Create a new document." ma:contentTypeScope="" ma:versionID="a3e256646f7b17f5cac32d166095986c">
  <xsd:schema xmlns:xsd="http://www.w3.org/2001/XMLSchema" xmlns:xs="http://www.w3.org/2001/XMLSchema" xmlns:p="http://schemas.microsoft.com/office/2006/metadata/properties" xmlns:ns2="1fe2c205-5a68-4791-99e3-2ea97658cb11" targetNamespace="http://schemas.microsoft.com/office/2006/metadata/properties" ma:root="true" ma:fieldsID="4c67013f73a4641bbb7e4e6d24213f92" ns2:_="">
    <xsd:import namespace="1fe2c205-5a68-4791-99e3-2ea97658cb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2c205-5a68-4791-99e3-2ea97658c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E8874C-5DE4-44DD-81E2-04CB6B6FCF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e2c205-5a68-4791-99e3-2ea97658c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9B44E6-20B4-4FB5-9F4F-0F68992AD5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2B7656-6C5D-4173-9A34-A3D71E93833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Order Form</vt:lpstr>
      <vt:lpstr>Ebook List</vt:lpstr>
      <vt:lpstr>OIST Selection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Porter</dc:creator>
  <cp:keywords/>
  <dc:description/>
  <cp:lastModifiedBy>Atsuko Takayama</cp:lastModifiedBy>
  <cp:revision/>
  <dcterms:created xsi:type="dcterms:W3CDTF">2018-01-03T11:43:55Z</dcterms:created>
  <dcterms:modified xsi:type="dcterms:W3CDTF">2023-04-28T04:28:03Z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0x0101007A7B80C69CE93941B437AEA62A953FD1</vt:lpwstr>
  </property>
</Properties>
</file>